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/>
  </bookViews>
  <sheets>
    <sheet name="Plantilla Presupuesto" sheetId="2" r:id="rId1"/>
  </sheets>
  <definedNames>
    <definedName name="_xlnm.Print_Area" localSheetId="0">'Plantilla Presupuesto'!$A$1:$C$87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3" i="2" l="1"/>
  <c r="C9" i="2"/>
  <c r="B8" i="2" l="1"/>
  <c r="C61" i="2" l="1"/>
  <c r="C15" i="2" l="1"/>
  <c r="C25" i="2"/>
  <c r="C51" i="2"/>
  <c r="C73" i="2" l="1"/>
  <c r="C8" i="2"/>
  <c r="B25" i="2"/>
  <c r="B35" i="2" l="1"/>
  <c r="C83" i="2" l="1"/>
  <c r="C75" i="2"/>
  <c r="B75" i="2"/>
  <c r="C74" i="2"/>
  <c r="B74" i="2"/>
  <c r="C69" i="2" l="1"/>
  <c r="C68" i="2" s="1"/>
  <c r="C67" i="2" s="1"/>
  <c r="C66" i="2" s="1"/>
  <c r="C65" i="2" s="1"/>
  <c r="C64" i="2" s="1"/>
  <c r="C63" i="2" s="1"/>
  <c r="B9" i="2" l="1"/>
  <c r="B69" i="2" l="1"/>
  <c r="B68" i="2" s="1"/>
  <c r="B67" i="2" s="1"/>
  <c r="B66" i="2" s="1"/>
  <c r="B65" i="2" s="1"/>
  <c r="B64" i="2" s="1"/>
  <c r="B63" i="2" s="1"/>
  <c r="B61" i="2" s="1"/>
  <c r="B51" i="2"/>
  <c r="B43" i="2"/>
  <c r="B15" i="2"/>
  <c r="B84" i="2" l="1"/>
  <c r="C84" i="2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<sst xmlns="http://schemas.openxmlformats.org/spreadsheetml/2006/main" count="93" uniqueCount="93">
  <si>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</si>
  <si>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</si>
  <si>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</si>
  <si>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</si>
  <si>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</si>
  <si>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</si>
  <si>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</si>
  <si>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</si>
  <si>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</si>
  <si>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</si>
  <si>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</si>
  <si>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</si>
  <si>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</si>
  <si>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</si>
  <si>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</si>
  <si>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</si>
  <si>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</si>
  <si>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</si>
  <si>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</si>
  <si>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</si>
  <si>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</si>
  <si>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</si>
  <si>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</si>
  <si>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</si>
  <si>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</si>
  <si>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</si>
  <si>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</si>
  <si>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</si>
  <si>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</si>
  <si>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</si>
  <si>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</si>
  <si>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</si>
  <si>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</si>
  <si>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</si>
  <si>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</si>
  <si>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</si>
  <si>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</si>
  <si>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</si>
  <si>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</si>
  <si>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</si>
  <si>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</si>
  <si>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</si>
  <si>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</si>
  <si>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</si>
  <si>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</si>
  <si>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</si>
  <si>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</si>
  <si>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</si>
  <si>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</si>
  <si>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</si>
  <si>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</si>
  <si>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</si>
  <si>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</si>
  <si>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</si>
  <si>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</si>
  <si>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</si>
  <si>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</si>
  <si>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</si>
  <si>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</si>
  <si>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</si>
  <si>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</si>
  <si>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</si>
  <si>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</si>
  <si>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</si>
  <si>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</si>
  <si>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</si>
  <si>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</si>
  <si>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</si>
  <si>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</si>
  <si>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</si>
  <si>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</si>
  <si>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</si>
  <si>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</si>
  <si>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</si>
  <si>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 xml:space="preserve">                                                            __________________________________</t>
  </si>
  <si>
    <t>Técnico Presupuesto</t>
  </si>
  <si>
    <t>Deisy María Rodríguez</t>
  </si>
  <si>
    <t>Elaborado por:</t>
  </si>
  <si>
    <t>Aprobado por:</t>
  </si>
  <si>
    <t>Lic. Geraldo Acosta</t>
  </si>
  <si>
    <t>Sub Director Financiero</t>
  </si>
  <si>
    <t>4 - APLICACIONES FINANCIERAS</t>
  </si>
  <si>
    <t>4.1 - INCREMENTO ACTIVOS FINANCIEROS</t>
  </si>
  <si>
    <t>4.1.1- INCREMENTO DE ACTIVOS FINANCIEROS CORRIENTES</t>
  </si>
  <si>
    <t>4.1.2- INCREMENTO DE ACTIVOS FINANCIEROS NO CORRIENTES</t>
  </si>
  <si>
    <t>4.2 - DISMINUCION DE PASIVOS</t>
  </si>
  <si>
    <t>4.2.1- DISMINUCION DE PASIVOS CORRIENTES</t>
  </si>
  <si>
    <t>4.2.2- DISMINUCION DE PASIVOS NO CORRIENTES</t>
  </si>
  <si>
    <t>4.3- DISMINUCION DE FONDOS DE TERCEROS</t>
  </si>
  <si>
    <t>4.3.5- DISMINUCION DEPOSITOS FONDOS DE TERCEROS</t>
  </si>
  <si>
    <t>Total APLICACIONES FINANCIERAS</t>
  </si>
  <si>
    <t>Total GASTOS MAS APLICACIONES FINANCIERAS</t>
  </si>
  <si>
    <t>Septiembre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</si>
</sst>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0" fillId="0" borderId="0" xfId="0" applyNumberFormat="1"/>
    <xf numFmtId="4" fontId="7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2368948</xdr:colOff>
      <xdr:row>4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68948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showGridLines="0" tabSelected="1" topLeftCell="A7" zoomScale="95" zoomScaleNormal="95" workbookViewId="0">
      <selection activeCell="A10" sqref="A10"/>
    </sheetView>
  </sheetViews>
  <sheetFormatPr baseColWidth="10" defaultColWidth="9.140625" defaultRowHeight="15" x14ac:dyDescent="0.25"/>
  <cols>
    <col min="1" max="1" width="88" customWidth="1"/>
    <col min="2" max="2" width="22.85546875" customWidth="1"/>
    <col min="3" max="3" width="17.85546875" bestFit="1" customWidth="1"/>
    <col min="4" max="4" width="28.28515625" bestFit="1" customWidth="1"/>
    <col min="5" max="5" width="11.5703125" bestFit="1" customWidth="1"/>
  </cols>
  <sheetData>
    <row r="1" spans="1:5" ht="16.5" customHeight="1" x14ac:dyDescent="0.25">
      <c r="A1" s="26" t="s">
        <v>70</v>
      </c>
      <c r="B1" s="26"/>
      <c r="C1" s="26"/>
    </row>
    <row r="2" spans="1:5" ht="13.5" customHeight="1" x14ac:dyDescent="0.25">
      <c r="A2" s="26" t="s">
        <v>71</v>
      </c>
      <c r="B2" s="26"/>
      <c r="C2" s="26"/>
    </row>
    <row r="3" spans="1:5" ht="14.25" customHeight="1" x14ac:dyDescent="0.25">
      <c r="A3" s="26" t="s">
        <v>92</v>
      </c>
      <c r="B3" s="26"/>
      <c r="C3" s="26"/>
    </row>
    <row r="4" spans="1:5" ht="13.5" customHeight="1" x14ac:dyDescent="0.25">
      <c r="A4" s="27" t="s">
        <v>69</v>
      </c>
      <c r="B4" s="27"/>
      <c r="C4" s="27"/>
    </row>
    <row r="5" spans="1:5" ht="14.25" customHeight="1" x14ac:dyDescent="0.25">
      <c r="A5" s="23" t="s">
        <v>36</v>
      </c>
      <c r="B5" s="23"/>
      <c r="C5" s="23"/>
    </row>
    <row r="6" spans="1:5" ht="6" customHeight="1" x14ac:dyDescent="0.25"/>
    <row r="7" spans="1:5" ht="27.75" customHeight="1" x14ac:dyDescent="0.25">
      <c r="A7" s="7" t="s">
        <v>0</v>
      </c>
      <c r="B7" s="8" t="s">
        <v>37</v>
      </c>
      <c r="C7" s="8" t="s">
        <v>38</v>
      </c>
    </row>
    <row r="8" spans="1:5" ht="23.25" x14ac:dyDescent="0.35">
      <c r="A8" s="1" t="s">
        <v>1</v>
      </c>
      <c r="B8" s="9">
        <f>+B9+B15+B25+B35+B43+B51+B61+B66+B69</f>
        <v>1023886060</v>
      </c>
      <c r="C8" s="9">
        <f>+C9+C15+C25+C35+C43+C51+C61+C66+C69</f>
        <v>1133307965.6700001</v>
      </c>
      <c r="D8" s="22"/>
      <c r="E8" s="21"/>
    </row>
    <row r="9" spans="1:5" x14ac:dyDescent="0.25">
      <c r="A9" s="2" t="s">
        <v>2</v>
      </c>
      <c r="B9" s="20">
        <f>+B10+B11+B12+B13+B14</f>
        <v>707524142</v>
      </c>
      <c r="C9" s="20">
        <f>+C10+C11+C12+C13+C14</f>
        <v>633420102.35000002</v>
      </c>
    </row>
    <row r="10" spans="1:5" ht="14.25" customHeight="1" x14ac:dyDescent="0.25">
      <c r="A10" s="5" t="s">
        <v>3</v>
      </c>
      <c r="B10" s="12">
        <v>574442115</v>
      </c>
      <c r="C10" s="12">
        <v>505291754.10000002</v>
      </c>
    </row>
    <row r="11" spans="1:5" x14ac:dyDescent="0.25">
      <c r="A11" s="5" t="s">
        <v>4</v>
      </c>
      <c r="B11" s="12">
        <v>56052000</v>
      </c>
      <c r="C11" s="12">
        <v>56052000</v>
      </c>
    </row>
    <row r="12" spans="1:5" x14ac:dyDescent="0.25">
      <c r="A12" s="5" t="s">
        <v>39</v>
      </c>
      <c r="B12" s="12">
        <v>0</v>
      </c>
      <c r="C12" s="12">
        <v>0</v>
      </c>
    </row>
    <row r="13" spans="1:5" x14ac:dyDescent="0.25">
      <c r="A13" s="5" t="s">
        <v>5</v>
      </c>
      <c r="B13" s="12">
        <v>0</v>
      </c>
      <c r="C13" s="12">
        <v>0</v>
      </c>
    </row>
    <row r="14" spans="1:5" ht="14.25" customHeight="1" x14ac:dyDescent="0.25">
      <c r="A14" s="5" t="s">
        <v>6</v>
      </c>
      <c r="B14" s="12">
        <v>77030027</v>
      </c>
      <c r="C14" s="12">
        <v>72076348.25</v>
      </c>
    </row>
    <row r="15" spans="1:5" ht="14.25" customHeight="1" x14ac:dyDescent="0.25">
      <c r="A15" s="2" t="s">
        <v>7</v>
      </c>
      <c r="B15" s="10">
        <f>+B16+B17+B18+B19+B20+B21+B22+B23+B24</f>
        <v>24633754</v>
      </c>
      <c r="C15" s="10">
        <f>+C16+C17+C18+C19+C20+C21+C22+C23+C24</f>
        <v>71672087.209999993</v>
      </c>
    </row>
    <row r="16" spans="1:5" ht="13.5" customHeight="1" x14ac:dyDescent="0.25">
      <c r="A16" s="5" t="s">
        <v>8</v>
      </c>
      <c r="B16" s="12">
        <v>6585400</v>
      </c>
      <c r="C16" s="12">
        <v>6627400</v>
      </c>
    </row>
    <row r="17" spans="1:3" x14ac:dyDescent="0.25">
      <c r="A17" s="5" t="s">
        <v>9</v>
      </c>
      <c r="B17" s="12">
        <v>0</v>
      </c>
      <c r="C17" s="12">
        <v>248461.98</v>
      </c>
    </row>
    <row r="18" spans="1:3" x14ac:dyDescent="0.25">
      <c r="A18" s="5" t="s">
        <v>10</v>
      </c>
      <c r="B18" s="12">
        <v>0</v>
      </c>
      <c r="C18" s="12">
        <v>0</v>
      </c>
    </row>
    <row r="19" spans="1:3" ht="15" customHeight="1" x14ac:dyDescent="0.25">
      <c r="A19" s="5" t="s">
        <v>11</v>
      </c>
      <c r="B19" s="12">
        <v>509370</v>
      </c>
      <c r="C19" s="12">
        <v>510370</v>
      </c>
    </row>
    <row r="20" spans="1:3" ht="12.75" customHeight="1" x14ac:dyDescent="0.25">
      <c r="A20" s="5" t="s">
        <v>12</v>
      </c>
      <c r="B20" s="12">
        <v>1764000</v>
      </c>
      <c r="C20" s="12">
        <v>6923602.5499999998</v>
      </c>
    </row>
    <row r="21" spans="1:3" ht="13.5" customHeight="1" x14ac:dyDescent="0.25">
      <c r="A21" s="5" t="s">
        <v>13</v>
      </c>
      <c r="B21" s="12">
        <v>200000</v>
      </c>
      <c r="C21" s="12">
        <v>223109.15</v>
      </c>
    </row>
    <row r="22" spans="1:3" ht="16.5" customHeight="1" x14ac:dyDescent="0.25">
      <c r="A22" s="5" t="s">
        <v>14</v>
      </c>
      <c r="B22" s="12">
        <v>11268544</v>
      </c>
      <c r="C22" s="12">
        <v>47909557.43</v>
      </c>
    </row>
    <row r="23" spans="1:3" x14ac:dyDescent="0.25">
      <c r="A23" s="5" t="s">
        <v>15</v>
      </c>
      <c r="B23" s="12">
        <v>4271440</v>
      </c>
      <c r="C23" s="12">
        <v>6877037.0999999996</v>
      </c>
    </row>
    <row r="24" spans="1:3" x14ac:dyDescent="0.25">
      <c r="A24" s="5" t="s">
        <v>40</v>
      </c>
      <c r="B24" s="12">
        <v>35000</v>
      </c>
      <c r="C24" s="12">
        <v>2352549</v>
      </c>
    </row>
    <row r="25" spans="1:3" x14ac:dyDescent="0.25">
      <c r="A25" s="2" t="s">
        <v>16</v>
      </c>
      <c r="B25" s="10">
        <f>+B26+B27+B28+B29+B30+B31+B32+B33+B34</f>
        <v>286462448</v>
      </c>
      <c r="C25" s="10">
        <f>+C26+C27+C28+C29+C30+C31+C32+C33+C34</f>
        <v>410334173.15000004</v>
      </c>
    </row>
    <row r="26" spans="1:3" x14ac:dyDescent="0.25">
      <c r="A26" s="5" t="s">
        <v>17</v>
      </c>
      <c r="B26" s="12">
        <v>16838323</v>
      </c>
      <c r="C26" s="12">
        <v>27469123.870000001</v>
      </c>
    </row>
    <row r="27" spans="1:3" x14ac:dyDescent="0.25">
      <c r="A27" s="5" t="s">
        <v>18</v>
      </c>
      <c r="B27" s="12">
        <v>2934645</v>
      </c>
      <c r="C27" s="12">
        <v>4175600.08</v>
      </c>
    </row>
    <row r="28" spans="1:3" x14ac:dyDescent="0.25">
      <c r="A28" s="5" t="s">
        <v>19</v>
      </c>
      <c r="B28" s="12">
        <v>10282694</v>
      </c>
      <c r="C28" s="12">
        <v>15585109.060000001</v>
      </c>
    </row>
    <row r="29" spans="1:3" x14ac:dyDescent="0.25">
      <c r="A29" s="5" t="s">
        <v>20</v>
      </c>
      <c r="B29" s="12">
        <v>94051629</v>
      </c>
      <c r="C29" s="12">
        <v>147769928.72</v>
      </c>
    </row>
    <row r="30" spans="1:3" x14ac:dyDescent="0.25">
      <c r="A30" s="5" t="s">
        <v>21</v>
      </c>
      <c r="B30" s="12">
        <v>446992</v>
      </c>
      <c r="C30" s="12">
        <v>546992</v>
      </c>
    </row>
    <row r="31" spans="1:3" x14ac:dyDescent="0.25">
      <c r="A31" s="5" t="s">
        <v>22</v>
      </c>
      <c r="B31" s="12">
        <v>609242</v>
      </c>
      <c r="C31" s="12">
        <v>1072068.08</v>
      </c>
    </row>
    <row r="32" spans="1:3" x14ac:dyDescent="0.25">
      <c r="A32" s="5" t="s">
        <v>23</v>
      </c>
      <c r="B32" s="12">
        <v>52145496</v>
      </c>
      <c r="C32" s="12">
        <v>78823013.409999996</v>
      </c>
    </row>
    <row r="33" spans="1:3" x14ac:dyDescent="0.25">
      <c r="A33" s="5" t="s">
        <v>41</v>
      </c>
      <c r="B33" s="18">
        <v>0</v>
      </c>
      <c r="C33" s="12">
        <v>0</v>
      </c>
    </row>
    <row r="34" spans="1:3" x14ac:dyDescent="0.25">
      <c r="A34" s="5" t="s">
        <v>24</v>
      </c>
      <c r="B34" s="13">
        <v>109153427</v>
      </c>
      <c r="C34" s="12">
        <v>134892337.93000001</v>
      </c>
    </row>
    <row r="35" spans="1:3" x14ac:dyDescent="0.25">
      <c r="A35" s="2" t="s">
        <v>25</v>
      </c>
      <c r="B35" s="3">
        <f>+B36+B37+B38+B39+B40+B41+B42</f>
        <v>0</v>
      </c>
      <c r="C35" s="3">
        <v>0</v>
      </c>
    </row>
    <row r="36" spans="1:3" x14ac:dyDescent="0.25">
      <c r="A36" s="5" t="s">
        <v>26</v>
      </c>
      <c r="B36" s="4">
        <v>0</v>
      </c>
      <c r="C36" s="4">
        <v>0</v>
      </c>
    </row>
    <row r="37" spans="1:3" x14ac:dyDescent="0.25">
      <c r="A37" s="5" t="s">
        <v>42</v>
      </c>
      <c r="B37" s="4">
        <v>0</v>
      </c>
      <c r="C37" s="4">
        <v>0</v>
      </c>
    </row>
    <row r="38" spans="1:3" x14ac:dyDescent="0.25">
      <c r="A38" s="5" t="s">
        <v>43</v>
      </c>
      <c r="B38" s="4">
        <v>0</v>
      </c>
      <c r="C38" s="4">
        <v>0</v>
      </c>
    </row>
    <row r="39" spans="1:3" x14ac:dyDescent="0.25">
      <c r="A39" s="5" t="s">
        <v>44</v>
      </c>
      <c r="B39" s="4">
        <v>0</v>
      </c>
      <c r="C39" s="4">
        <v>0</v>
      </c>
    </row>
    <row r="40" spans="1:3" x14ac:dyDescent="0.25">
      <c r="A40" s="5" t="s">
        <v>45</v>
      </c>
      <c r="B40" s="4">
        <v>0</v>
      </c>
      <c r="C40" s="4">
        <v>0</v>
      </c>
    </row>
    <row r="41" spans="1:3" x14ac:dyDescent="0.25">
      <c r="A41" s="5" t="s">
        <v>27</v>
      </c>
      <c r="B41" s="4">
        <v>0</v>
      </c>
      <c r="C41" s="4">
        <v>0</v>
      </c>
    </row>
    <row r="42" spans="1:3" x14ac:dyDescent="0.25">
      <c r="A42" s="5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v>0</v>
      </c>
    </row>
    <row r="44" spans="1:3" ht="13.5" customHeight="1" x14ac:dyDescent="0.25">
      <c r="A44" s="5" t="s">
        <v>48</v>
      </c>
      <c r="B44" s="4">
        <v>0</v>
      </c>
      <c r="C44" s="4">
        <v>0</v>
      </c>
    </row>
    <row r="45" spans="1:3" ht="12" customHeight="1" x14ac:dyDescent="0.25">
      <c r="A45" s="5" t="s">
        <v>49</v>
      </c>
      <c r="B45" s="4">
        <v>0</v>
      </c>
      <c r="C45" s="4">
        <v>0</v>
      </c>
    </row>
    <row r="46" spans="1:3" x14ac:dyDescent="0.25">
      <c r="A46" s="5" t="s">
        <v>50</v>
      </c>
      <c r="B46" s="4">
        <v>0</v>
      </c>
      <c r="C46" s="4">
        <v>0</v>
      </c>
    </row>
    <row r="47" spans="1:3" x14ac:dyDescent="0.25">
      <c r="A47" s="5" t="s">
        <v>51</v>
      </c>
      <c r="B47" s="4">
        <v>0</v>
      </c>
      <c r="C47" s="4">
        <v>0</v>
      </c>
    </row>
    <row r="48" spans="1:3" x14ac:dyDescent="0.25">
      <c r="A48" s="5" t="s">
        <v>52</v>
      </c>
      <c r="B48" s="4">
        <v>0</v>
      </c>
      <c r="C48" s="4">
        <v>0</v>
      </c>
    </row>
    <row r="49" spans="1:3" x14ac:dyDescent="0.25">
      <c r="A49" s="5" t="s">
        <v>53</v>
      </c>
      <c r="B49" s="4">
        <v>0</v>
      </c>
      <c r="C49" s="4">
        <v>0</v>
      </c>
    </row>
    <row r="50" spans="1:3" x14ac:dyDescent="0.25">
      <c r="A50" s="5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0">
        <f>+B52+B53+B54+B55+B56+B57+B58+B59+B60</f>
        <v>5133416</v>
      </c>
      <c r="C51" s="10">
        <f>+C52+C53+C54+C55+C56+C57+C58+C59+C60</f>
        <v>17749302.960000001</v>
      </c>
    </row>
    <row r="52" spans="1:3" x14ac:dyDescent="0.25">
      <c r="A52" s="5" t="s">
        <v>29</v>
      </c>
      <c r="B52" s="12">
        <v>1030492</v>
      </c>
      <c r="C52" s="12">
        <v>6449212.9500000002</v>
      </c>
    </row>
    <row r="53" spans="1:3" x14ac:dyDescent="0.25">
      <c r="A53" s="5" t="s">
        <v>30</v>
      </c>
      <c r="B53" s="12">
        <v>5460</v>
      </c>
      <c r="C53" s="12">
        <v>140460</v>
      </c>
    </row>
    <row r="54" spans="1:3" x14ac:dyDescent="0.25">
      <c r="A54" s="5" t="s">
        <v>31</v>
      </c>
      <c r="B54" s="12">
        <v>3101098</v>
      </c>
      <c r="C54" s="12">
        <v>9599382.9700000007</v>
      </c>
    </row>
    <row r="55" spans="1:3" x14ac:dyDescent="0.25">
      <c r="A55" s="5" t="s">
        <v>32</v>
      </c>
      <c r="B55" s="12">
        <v>42700</v>
      </c>
      <c r="C55" s="12">
        <v>42700</v>
      </c>
    </row>
    <row r="56" spans="1:3" x14ac:dyDescent="0.25">
      <c r="A56" s="5" t="s">
        <v>33</v>
      </c>
      <c r="B56" s="12">
        <v>301406</v>
      </c>
      <c r="C56" s="12">
        <v>865287.04</v>
      </c>
    </row>
    <row r="57" spans="1:3" x14ac:dyDescent="0.25">
      <c r="A57" s="5" t="s">
        <v>55</v>
      </c>
      <c r="B57" s="12">
        <v>652260</v>
      </c>
      <c r="C57" s="12">
        <v>652260</v>
      </c>
    </row>
    <row r="58" spans="1:3" x14ac:dyDescent="0.25">
      <c r="A58" s="5" t="s">
        <v>56</v>
      </c>
      <c r="B58" s="12">
        <v>0</v>
      </c>
      <c r="C58" s="12">
        <v>0</v>
      </c>
    </row>
    <row r="59" spans="1:3" x14ac:dyDescent="0.25">
      <c r="A59" s="5" t="s">
        <v>34</v>
      </c>
      <c r="B59" s="12">
        <v>0</v>
      </c>
      <c r="C59" s="12">
        <v>0</v>
      </c>
    </row>
    <row r="60" spans="1:3" x14ac:dyDescent="0.25">
      <c r="A60" s="5" t="s">
        <v>57</v>
      </c>
      <c r="B60" s="12">
        <v>0</v>
      </c>
      <c r="C60" s="12">
        <v>0</v>
      </c>
    </row>
    <row r="61" spans="1:3" x14ac:dyDescent="0.25">
      <c r="A61" s="2" t="s">
        <v>58</v>
      </c>
      <c r="B61" s="10">
        <f>+B62+B63+B64+B65</f>
        <v>132300</v>
      </c>
      <c r="C61" s="10">
        <f>+C62</f>
        <v>132300</v>
      </c>
    </row>
    <row r="62" spans="1:3" x14ac:dyDescent="0.25">
      <c r="A62" s="5" t="s">
        <v>59</v>
      </c>
      <c r="B62" s="15">
        <v>132300</v>
      </c>
      <c r="C62" s="15">
        <v>132300</v>
      </c>
    </row>
    <row r="63" spans="1:3" x14ac:dyDescent="0.25">
      <c r="A63" s="5" t="s">
        <v>60</v>
      </c>
      <c r="B63" s="10">
        <f t="shared" ref="B63:C65" si="0">+B64+B65+B66+B67</f>
        <v>0</v>
      </c>
      <c r="C63" s="10">
        <f t="shared" si="0"/>
        <v>0</v>
      </c>
    </row>
    <row r="64" spans="1:3" x14ac:dyDescent="0.25">
      <c r="A64" s="5" t="s">
        <v>61</v>
      </c>
      <c r="B64" s="10">
        <f t="shared" si="0"/>
        <v>0</v>
      </c>
      <c r="C64" s="10">
        <f t="shared" si="0"/>
        <v>0</v>
      </c>
    </row>
    <row r="65" spans="1:3" ht="11.25" customHeight="1" x14ac:dyDescent="0.25">
      <c r="A65" s="5" t="s">
        <v>73</v>
      </c>
      <c r="B65" s="10">
        <f t="shared" si="0"/>
        <v>0</v>
      </c>
      <c r="C65" s="10">
        <f t="shared" si="0"/>
        <v>0</v>
      </c>
    </row>
    <row r="66" spans="1:3" x14ac:dyDescent="0.25">
      <c r="A66" s="2" t="s">
        <v>62</v>
      </c>
      <c r="B66" s="3">
        <f>+B67+B68</f>
        <v>0</v>
      </c>
      <c r="C66" s="3">
        <f>+C67+C68</f>
        <v>0</v>
      </c>
    </row>
    <row r="67" spans="1:3" x14ac:dyDescent="0.25">
      <c r="A67" s="5" t="s">
        <v>63</v>
      </c>
      <c r="B67" s="10">
        <f t="shared" ref="B67:C68" si="1">+B68+B69+B70+B71</f>
        <v>0</v>
      </c>
      <c r="C67" s="10">
        <f t="shared" si="1"/>
        <v>0</v>
      </c>
    </row>
    <row r="68" spans="1:3" x14ac:dyDescent="0.25">
      <c r="A68" s="5" t="s">
        <v>64</v>
      </c>
      <c r="B68" s="10">
        <f t="shared" si="1"/>
        <v>0</v>
      </c>
      <c r="C68" s="10">
        <f t="shared" si="1"/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3">
        <f>+C70+C71+C72</f>
        <v>0</v>
      </c>
    </row>
    <row r="70" spans="1:3" ht="12.75" customHeight="1" x14ac:dyDescent="0.25">
      <c r="A70" s="5" t="s">
        <v>66</v>
      </c>
      <c r="B70" s="4">
        <v>0</v>
      </c>
      <c r="C70" s="4">
        <v>0</v>
      </c>
    </row>
    <row r="71" spans="1:3" x14ac:dyDescent="0.25">
      <c r="A71" s="5" t="s">
        <v>67</v>
      </c>
      <c r="B71" s="4">
        <v>0</v>
      </c>
      <c r="C71" s="4">
        <v>0</v>
      </c>
    </row>
    <row r="72" spans="1:3" ht="10.5" customHeight="1" x14ac:dyDescent="0.25">
      <c r="A72" s="5" t="s">
        <v>68</v>
      </c>
      <c r="B72" s="4">
        <v>0</v>
      </c>
      <c r="C72" s="4">
        <v>0</v>
      </c>
    </row>
    <row r="73" spans="1:3" x14ac:dyDescent="0.25">
      <c r="A73" s="6" t="s">
        <v>35</v>
      </c>
      <c r="B73" s="19">
        <f>+B9+B15+B25+B51+B61</f>
        <v>1023886060</v>
      </c>
      <c r="C73" s="11">
        <f>+C9+C15+C25+C51+C61</f>
        <v>1133307965.6700001</v>
      </c>
    </row>
    <row r="74" spans="1:3" x14ac:dyDescent="0.25">
      <c r="A74" s="1" t="s">
        <v>81</v>
      </c>
      <c r="B74" s="9">
        <f xml:space="preserve"> +B78</f>
        <v>0</v>
      </c>
      <c r="C74" s="9">
        <f xml:space="preserve"> +C78</f>
        <v>0</v>
      </c>
    </row>
    <row r="75" spans="1:3" x14ac:dyDescent="0.25">
      <c r="A75" s="2" t="s">
        <v>82</v>
      </c>
      <c r="B75" s="15">
        <f>B76+B77</f>
        <v>0</v>
      </c>
      <c r="C75" s="15">
        <f>C76+C77</f>
        <v>0</v>
      </c>
    </row>
    <row r="76" spans="1:3" x14ac:dyDescent="0.25">
      <c r="A76" s="5" t="s">
        <v>83</v>
      </c>
      <c r="B76" s="12">
        <v>0</v>
      </c>
      <c r="C76" s="12">
        <v>0</v>
      </c>
    </row>
    <row r="77" spans="1:3" x14ac:dyDescent="0.25">
      <c r="A77" s="5" t="s">
        <v>84</v>
      </c>
      <c r="B77" s="12">
        <v>0</v>
      </c>
      <c r="C77" s="12">
        <v>0</v>
      </c>
    </row>
    <row r="78" spans="1:3" x14ac:dyDescent="0.25">
      <c r="A78" s="2" t="s">
        <v>85</v>
      </c>
      <c r="B78" s="12">
        <v>0</v>
      </c>
      <c r="C78" s="12">
        <v>0</v>
      </c>
    </row>
    <row r="79" spans="1:3" x14ac:dyDescent="0.25">
      <c r="A79" s="5" t="s">
        <v>86</v>
      </c>
      <c r="B79" s="12">
        <v>0</v>
      </c>
      <c r="C79" s="12">
        <v>0</v>
      </c>
    </row>
    <row r="80" spans="1:3" x14ac:dyDescent="0.25">
      <c r="A80" s="5" t="s">
        <v>87</v>
      </c>
      <c r="B80" s="12">
        <v>0</v>
      </c>
      <c r="C80" s="12">
        <v>0</v>
      </c>
    </row>
    <row r="81" spans="1:3" x14ac:dyDescent="0.25">
      <c r="A81" s="2" t="s">
        <v>88</v>
      </c>
      <c r="B81" s="12">
        <v>0</v>
      </c>
      <c r="C81" s="12">
        <v>0</v>
      </c>
    </row>
    <row r="82" spans="1:3" x14ac:dyDescent="0.25">
      <c r="A82" s="5" t="s">
        <v>89</v>
      </c>
      <c r="B82" s="12">
        <v>0</v>
      </c>
      <c r="C82" s="12">
        <v>0</v>
      </c>
    </row>
    <row r="83" spans="1:3" x14ac:dyDescent="0.25">
      <c r="A83" s="5" t="s">
        <v>90</v>
      </c>
      <c r="B83" s="12">
        <v>0</v>
      </c>
      <c r="C83" s="12">
        <f>0</f>
        <v>0</v>
      </c>
    </row>
    <row r="84" spans="1:3" x14ac:dyDescent="0.25">
      <c r="A84" s="6" t="s">
        <v>91</v>
      </c>
      <c r="B84" s="11">
        <f>B73+B83</f>
        <v>1023886060</v>
      </c>
      <c r="C84" s="11">
        <f>C73+C83</f>
        <v>1133307965.6700001</v>
      </c>
    </row>
    <row r="85" spans="1:3" x14ac:dyDescent="0.25">
      <c r="A85" t="s">
        <v>72</v>
      </c>
    </row>
    <row r="86" spans="1:3" x14ac:dyDescent="0.25">
      <c r="A86" t="s">
        <v>74</v>
      </c>
    </row>
    <row r="87" spans="1:3" ht="21" customHeight="1" x14ac:dyDescent="0.25">
      <c r="A87" s="17" t="s">
        <v>77</v>
      </c>
      <c r="B87" s="25" t="s">
        <v>78</v>
      </c>
      <c r="C87" s="25"/>
    </row>
    <row r="88" spans="1:3" x14ac:dyDescent="0.25">
      <c r="A88" s="16" t="s">
        <v>76</v>
      </c>
      <c r="B88" s="24" t="s">
        <v>79</v>
      </c>
      <c r="C88" s="24"/>
    </row>
    <row r="89" spans="1:3" x14ac:dyDescent="0.25">
      <c r="A89" s="14" t="s">
        <v>75</v>
      </c>
      <c r="B89" s="23" t="s">
        <v>80</v>
      </c>
      <c r="C89" s="23"/>
    </row>
  </sheetData>
  <mergeCells count="8">
    <mergeCell ref="B89:C89"/>
    <mergeCell ref="B88:C88"/>
    <mergeCell ref="B87:C87"/>
    <mergeCell ref="A1:C1"/>
    <mergeCell ref="A2:C2"/>
    <mergeCell ref="A3:C3"/>
    <mergeCell ref="A5:C5"/>
    <mergeCell ref="A4:C4"/>
  </mergeCells>
  <pageMargins left="0.25" right="0.25" top="0.75" bottom="0.75" header="0.3" footer="0.3"/>
  <pageSetup paperSize="5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Paola Isabel. Sanchez Alvarez</cp:lastModifiedBy>
  <cp:lastPrinted>2020-02-03T16:32:21Z</cp:lastPrinted>
  <dcterms:created xsi:type="dcterms:W3CDTF">2018-04-17T18:57:16Z</dcterms:created>
  <dcterms:modified xsi:type="dcterms:W3CDTF">2024-10-10T16:01:31Z</dcterms:modified>
</cp:coreProperties>
</file>