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odriguez\Desktop\Presupuesto\2024\T4\"/>
    </mc:Choice>
  </mc:AlternateContent>
  <bookViews>
    <workbookView xWindow="0" yWindow="0" windowWidth="15360" windowHeight="904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29" i="1" l="1"/>
  <c r="C30" i="1" l="1"/>
  <c r="D30" i="1"/>
  <c r="F30" i="1"/>
  <c r="G30" i="1"/>
  <c r="H30" i="1"/>
  <c r="E30" i="1"/>
  <c r="J30" i="1" l="1"/>
  <c r="I30" i="1"/>
  <c r="I29" i="1"/>
  <c r="C16" i="1" l="1"/>
  <c r="C15" i="1"/>
</calcChain>
</file>

<file path=xl/sharedStrings.xml><?xml version="1.0" encoding="utf-8"?>
<sst xmlns="http://schemas.openxmlformats.org/spreadsheetml/2006/main" count="115" uniqueCount="91">
  <si>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</si>
  <si>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</si>
  <si>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</si>
  <si>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</si>
  <si>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</si>
  <si>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</si>
  <si>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</si>
  <si>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</si>
  <si>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</si>
  <si>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</si>
  <si>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</si>
  <si>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</si>
  <si>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</si>
  <si>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</si>
  <si>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</si>
  <si>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</si>
  <si>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</si>
  <si>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</si>
  <si>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</si>
  <si>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</si>
  <si>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</si>
  <si>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</si>
  <si>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</si>
  <si>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</si>
  <si>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</si>
  <si>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</si>
  <si>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</si>
  <si>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</si>
  <si>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</si>
  <si>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</si>
  <si>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</si>
  <si>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</si>
  <si>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</si>
  <si>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</si>
  <si>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</si>
  <si>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</si>
  <si>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</si>
  <si>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</si>
  <si>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</si>
  <si>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</si>
  <si>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</si>
  <si>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</si>
  <si>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</si>
  <si>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</si>
  <si>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</si>
  <si>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</si>
  <si>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2.2.1</t>
  </si>
  <si>
    <t>01  Dirección Central del Servicio Nacional de Salud</t>
  </si>
  <si>
    <t>5180 Dirección Central del Servicio Nacional de Salud</t>
  </si>
  <si>
    <t>Una sociedad con igualdad de derecho y oportunidadesk en la que toda la poblacion tiene garantizada educacion, salud, vivienda digna y servicios basicos de calidad, y que promueve la reduccion progresiva de la pobreza y la desigualdad social y territorial.</t>
  </si>
  <si>
    <t>Embarazo seguro y disminucion de la mortalidad materno neonatal</t>
  </si>
  <si>
    <t>La población de mujeres en edad fértil principalmente del Municipio Santo Domingo Norte, los cuales representan el 31% de la población del Municipio.</t>
  </si>
  <si>
    <t>Provisión de servicios de salud a mujeres en edad fértil, embarazadas y a sus neonatos.</t>
  </si>
  <si>
    <t>13 Provisión de servicios de salud en establecimientos auto gestionados</t>
  </si>
  <si>
    <t>Somos un centro de salud especializado en la atención de la alta complejidad de la mujer y el recién nacido, que presta servicio oportuno y seguro, a traves de un personal calificado, humanizado y comprometido con los estandares mas actualizados de calidad.</t>
  </si>
  <si>
    <t>Ser un referente global de excelencia en la atencion de salud de nuestras usuarias y sus neonatos, basados en la gestion de calidad, innovacion e investigacion cientifica, a fin de satisfacer las demandas y expectativas con un personal motivado y comprometido.</t>
  </si>
  <si>
    <t>6351 Personas acceden a servicios de salud especializados en el Hospital Materno Dr. Reynaldo Almanzar</t>
  </si>
  <si>
    <t>009 Hospital Materno Dr. Reynaldo Almanzar, Ciudad de la Salud</t>
  </si>
  <si>
    <t>Cantidad de personas que acceden a servicios de salud especializados del Hospital Materno Dr. Reynaldo Almanzar</t>
  </si>
  <si>
    <t>Programación trimestral</t>
  </si>
  <si>
    <t>Nivel Avance de Productos, SIGEF</t>
  </si>
  <si>
    <t>Ejecución Trimestral</t>
  </si>
  <si>
    <t xml:space="preserve">     5180 Dirección Central del Servicio Nacional de Salud</t>
  </si>
  <si>
    <t xml:space="preserve">    01 Dirección Central del Servicio Nacional de Salud</t>
  </si>
  <si>
    <t>Unidad ejecutora</t>
  </si>
  <si>
    <t xml:space="preserve">    0009 Hospital Materno Dr. Reynaldo Almanzar, Ciudad de la Salud</t>
  </si>
  <si>
    <t>Primer trimestre</t>
  </si>
  <si>
    <t>Segundo trimestre</t>
  </si>
  <si>
    <t>Tercer trimestre</t>
  </si>
  <si>
    <t>Cuarto trimestre</t>
  </si>
  <si>
    <t>Nombre</t>
  </si>
  <si>
    <t>Unidad Medida</t>
  </si>
  <si>
    <t xml:space="preserve">Programación física </t>
  </si>
  <si>
    <t xml:space="preserve">Programación financiera </t>
  </si>
  <si>
    <t>(UM)</t>
  </si>
  <si>
    <t>(RD$)</t>
  </si>
  <si>
    <t>Personas acceden a servicios de salud especializados del Hospital Materno Dr. Reynaldo Almanzar</t>
  </si>
  <si>
    <t xml:space="preserve">Unidad  </t>
  </si>
  <si>
    <t>Presupuesto aprobado</t>
  </si>
  <si>
    <t>Presupuesto modificado</t>
  </si>
  <si>
    <t>Total devengado</t>
  </si>
  <si>
    <t>Deisy María Rodríguez</t>
  </si>
  <si>
    <t>Tecnico Presupuesto</t>
  </si>
  <si>
    <r>
      <t>Beneficiarios:</t>
    </r>
    <r>
      <rPr>
        <sz val="9"/>
        <color rgb="FF000000"/>
        <rFont val="Century Gothic"/>
        <family val="2"/>
      </rPr>
      <t xml:space="preserve"> </t>
    </r>
  </si>
  <si>
    <r>
      <rPr>
        <b/>
        <sz val="9"/>
        <rFont val="Calibri"/>
        <family val="2"/>
      </rPr>
      <t>Nota:</t>
    </r>
    <r>
      <rPr>
        <sz val="9"/>
        <rFont val="Calibri"/>
        <family val="2"/>
      </rPr>
      <t xml:space="preserve"> Las secciones III, IV, V y VI deben ser repetidas, la misma cantidad de programas sustantivos (codificados desde 11 al 95) que tenga la unidad ejecutora</t>
    </r>
  </si>
  <si>
    <t>Subdireccion Administrativa y Financiera</t>
  </si>
  <si>
    <t>Plantea la atención en el nivel especializado, ofertando los servicios de consultas, emergencias, hospitalizaciones y diagnósticos que garantice la pronta recuperación y satisfacción del ciudadano que utilicen los servicios del Hospital Materno Dr. Reynaldo Almanzar.</t>
  </si>
  <si>
    <t>Informe de Evaluación trimestral de las Metas Físicas-Financieras</t>
  </si>
  <si>
    <t xml:space="preserve"> </t>
  </si>
  <si>
    <t>La ejecución de la meta física no presenta una desviación relevante respecto  a lo planificado para este trimestre.  
En cuanto al desempeño financiero,  presenta una desviación de un 10.78%,  esta desviacion es debido a que el monto programado  para la nomina en el fondo 9995 para este periodo no fueron ejecutados, ya que los mismos fueron cubierto en su totalidad por el SNS. Los ingresos por venta de servicios estimados solo alcanzaron 81% de la meta planteada para este periodo, lo que conllevo a que  se redujeran los gastos, y algunas compras no pudieron ser pagadas por no cumplir con todas las documentaciones al dia, en las fechas de cierre.</t>
  </si>
  <si>
    <t>Para el cuarto trimestre se programó realizar 199,250 atenciones a usuarias, logrando ofertar un total de 203,228   atenciones en los diferentes servicios, lo que representó una ejecución del 102% respecto a la meta programada. 
Los ingresos alcanzaron el 90% en la ejecucion, en relacion a la programacion para este periodo.
En cuanto al desempeño financiero del producto la ejecución financiera fue de un 89.21%, de lo  programado para el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</si>
</sst>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dd/mm/yyyy;@"/>
    <numFmt numFmtId="165" formatCode="[$-10409]#,##0.00;\-#,##0.00"/>
    <numFmt numFmtId="166" formatCode="[$-10409]0.00%"/>
  </numFmts>
  <fonts count="19" x14ac:knownFonts="1">
    <font>
      <sz val="11"/>
      <color theme="1"/>
      <name val="Calibri"/>
      <family val="2"/>
      <scheme val="minor"/>
    </font>
    <font>
      <sz val="11"/>
      <color theme="1"/>
      <name val="Calibri"/>
      <family val="2"/>
      <scheme val="minor"/>
    </font>
    <font>
      <sz val="8"/>
      <name val="Calibri"/>
      <family val="2"/>
      <scheme val="minor"/>
    </font>
    <font>
      <b/>
      <sz val="9"/>
      <color rgb="FFFFFFFF"/>
      <name val="Calibri Light"/>
      <family val="2"/>
    </font>
    <font>
      <b/>
      <sz val="9"/>
      <color rgb="FF000000"/>
      <name val="Calibri"/>
      <family val="2"/>
      <scheme val="minor"/>
    </font>
    <font>
      <sz val="9"/>
      <color theme="1"/>
      <name val="Calibri"/>
      <family val="2"/>
      <scheme val="minor"/>
    </font>
    <font>
      <sz val="9"/>
      <color rgb="FF000000"/>
      <name val="Calibri"/>
      <family val="2"/>
      <scheme val="minor"/>
    </font>
    <font>
      <b/>
      <sz val="9"/>
      <color theme="0"/>
      <name val="Calibri"/>
      <family val="2"/>
      <scheme val="minor"/>
    </font>
    <font>
      <b/>
      <sz val="9"/>
      <color theme="1"/>
      <name val="Calibri"/>
      <family val="2"/>
      <scheme val="minor"/>
    </font>
    <font>
      <i/>
      <sz val="9"/>
      <color theme="1"/>
      <name val="Calibri"/>
      <family val="2"/>
      <scheme val="minor"/>
    </font>
    <font>
      <sz val="9"/>
      <name val="Calibri"/>
      <family val="2"/>
    </font>
    <font>
      <sz val="9"/>
      <color rgb="FF000000"/>
      <name val="Century Gothic"/>
      <family val="2"/>
    </font>
    <font>
      <b/>
      <sz val="9"/>
      <name val="Calibri"/>
      <family val="2"/>
    </font>
    <font>
      <b/>
      <sz val="9"/>
      <color rgb="FF000000"/>
      <name val="Calibri"/>
      <family val="2"/>
    </font>
    <font>
      <b/>
      <sz val="9"/>
      <color rgb="FF000000"/>
      <name val="Calibri Light"/>
      <family val="2"/>
    </font>
    <font>
      <i/>
      <sz val="9"/>
      <color rgb="FF000000"/>
      <name val="Calibri Light"/>
      <family val="2"/>
    </font>
    <font>
      <sz val="9"/>
      <color rgb="FF000000"/>
      <name val="Calibri Light"/>
      <family val="2"/>
    </font>
    <font>
      <i/>
      <sz val="9"/>
      <name val="Calibri"/>
      <family val="2"/>
      <scheme val="minor"/>
    </font>
    <font>
      <sz val="10"/>
      <name val="Arial"/>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003366"/>
        <bgColor indexed="64"/>
      </patternFill>
    </fill>
  </fills>
  <borders count="4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8" fillId="0" borderId="0"/>
  </cellStyleXfs>
  <cellXfs count="130">
    <xf numFmtId="0" fontId="0" fillId="0" borderId="0" xfId="0"/>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4" xfId="0" applyFont="1" applyFill="1" applyBorder="1" applyAlignment="1">
      <alignment vertical="center" wrapText="1"/>
    </xf>
    <xf numFmtId="0" fontId="3" fillId="10" borderId="6" xfId="0" applyFont="1" applyFill="1" applyBorder="1" applyAlignment="1">
      <alignment horizontal="center" vertical="center" wrapText="1"/>
    </xf>
    <xf numFmtId="0" fontId="3" fillId="10" borderId="46" xfId="0" applyFont="1" applyFill="1" applyBorder="1" applyAlignment="1">
      <alignment vertical="center" wrapText="1"/>
    </xf>
    <xf numFmtId="0" fontId="3" fillId="10" borderId="11" xfId="0" applyFont="1" applyFill="1" applyBorder="1" applyAlignment="1">
      <alignment horizontal="center" vertical="center" wrapText="1"/>
    </xf>
    <xf numFmtId="0" fontId="3" fillId="10" borderId="44" xfId="0" applyFont="1" applyFill="1" applyBorder="1" applyAlignment="1">
      <alignment vertical="center" wrapText="1"/>
    </xf>
    <xf numFmtId="0" fontId="4" fillId="9" borderId="1" xfId="0" applyFont="1" applyFill="1" applyBorder="1" applyAlignment="1">
      <alignment vertical="top" wrapText="1"/>
    </xf>
    <xf numFmtId="0" fontId="5" fillId="0" borderId="0" xfId="0" applyFont="1" applyProtection="1">
      <protection locked="0"/>
    </xf>
    <xf numFmtId="0" fontId="5" fillId="0" borderId="0" xfId="0" applyFont="1"/>
    <xf numFmtId="0" fontId="4" fillId="9" borderId="5" xfId="0" applyFont="1" applyFill="1" applyBorder="1" applyAlignment="1">
      <alignment vertical="top"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9" borderId="9" xfId="0" applyFont="1" applyFill="1" applyBorder="1" applyAlignment="1">
      <alignment vertical="top"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4" fillId="0" borderId="17" xfId="0" applyFont="1" applyBorder="1" applyAlignment="1">
      <alignment vertical="center"/>
    </xf>
    <xf numFmtId="0" fontId="8" fillId="0" borderId="17" xfId="0" applyFont="1" applyBorder="1"/>
    <xf numFmtId="0" fontId="4" fillId="0" borderId="22" xfId="0" applyFont="1" applyBorder="1" applyAlignment="1">
      <alignment vertical="center"/>
    </xf>
    <xf numFmtId="0" fontId="10" fillId="0" borderId="0" xfId="0" applyFont="1" applyProtection="1">
      <protection locked="0"/>
    </xf>
    <xf numFmtId="0" fontId="5" fillId="6" borderId="19" xfId="0" applyFont="1" applyFill="1" applyBorder="1" applyAlignment="1">
      <alignment horizontal="center" vertical="center" wrapText="1"/>
    </xf>
    <xf numFmtId="0" fontId="5" fillId="6" borderId="19" xfId="0" applyFont="1" applyFill="1" applyBorder="1" applyAlignment="1">
      <alignment horizontal="center" vertical="center"/>
    </xf>
    <xf numFmtId="0" fontId="4" fillId="0" borderId="22" xfId="0" applyFont="1" applyBorder="1" applyAlignment="1">
      <alignment vertical="center" wrapText="1"/>
    </xf>
    <xf numFmtId="0" fontId="5" fillId="0" borderId="17" xfId="0" applyFont="1" applyBorder="1"/>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13" fillId="8" borderId="32" xfId="0" applyFont="1" applyFill="1" applyBorder="1" applyAlignment="1">
      <alignment horizontal="center" vertical="center" wrapText="1" readingOrder="1"/>
    </xf>
    <xf numFmtId="0" fontId="9" fillId="0" borderId="0" xfId="0" applyFont="1" applyAlignment="1" applyProtection="1">
      <alignment horizontal="left" vertical="center" wrapText="1"/>
      <protection locked="0"/>
    </xf>
    <xf numFmtId="3" fontId="9" fillId="0" borderId="0" xfId="0" applyNumberFormat="1" applyFont="1" applyAlignment="1" applyProtection="1">
      <alignment horizontal="left" vertical="center" wrapText="1"/>
      <protection locked="0"/>
    </xf>
    <xf numFmtId="43" fontId="9" fillId="0" borderId="0" xfId="1" applyFont="1" applyAlignment="1" applyProtection="1">
      <alignment horizontal="left" vertical="center" wrapText="1"/>
      <protection locked="0"/>
    </xf>
    <xf numFmtId="166" fontId="10" fillId="7" borderId="25" xfId="0" applyNumberFormat="1" applyFont="1" applyFill="1" applyBorder="1" applyAlignment="1" applyProtection="1">
      <alignment horizontal="center" vertical="center" wrapText="1" readingOrder="1"/>
      <protection locked="0"/>
    </xf>
    <xf numFmtId="0" fontId="10" fillId="0" borderId="33" xfId="0" applyFont="1" applyBorder="1" applyAlignment="1" applyProtection="1">
      <alignment vertical="top" wrapText="1"/>
      <protection locked="0"/>
    </xf>
    <xf numFmtId="0" fontId="10" fillId="0" borderId="34" xfId="0" applyFont="1" applyBorder="1" applyAlignment="1" applyProtection="1">
      <alignment vertical="top" wrapText="1"/>
      <protection locked="0"/>
    </xf>
    <xf numFmtId="165" fontId="10" fillId="0" borderId="34" xfId="0" applyNumberFormat="1" applyFont="1" applyBorder="1" applyAlignment="1" applyProtection="1">
      <alignment horizontal="center" vertical="center" wrapText="1" readingOrder="1"/>
      <protection locked="0"/>
    </xf>
    <xf numFmtId="0" fontId="10" fillId="7" borderId="28" xfId="2" applyNumberFormat="1" applyFont="1" applyFill="1" applyBorder="1" applyAlignment="1" applyProtection="1">
      <alignment horizontal="center" vertical="center" wrapText="1" readingOrder="1"/>
      <protection locked="0"/>
    </xf>
    <xf numFmtId="0" fontId="4" fillId="0" borderId="17"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9" fillId="9" borderId="0" xfId="0" applyFont="1" applyFill="1" applyBorder="1" applyAlignment="1" applyProtection="1">
      <alignment horizontal="left" vertical="center" wrapText="1"/>
      <protection locked="0"/>
    </xf>
    <xf numFmtId="0" fontId="10" fillId="9" borderId="0" xfId="0" applyFont="1" applyFill="1" applyProtection="1">
      <protection locked="0"/>
    </xf>
    <xf numFmtId="0" fontId="5" fillId="9" borderId="0" xfId="0" applyFont="1" applyFill="1"/>
    <xf numFmtId="0" fontId="10" fillId="9" borderId="0" xfId="0" applyFont="1" applyFill="1" applyAlignment="1">
      <alignment horizontal="left" vertical="center" wrapText="1"/>
    </xf>
    <xf numFmtId="0" fontId="12" fillId="9" borderId="22" xfId="0" applyFont="1" applyFill="1" applyBorder="1" applyAlignment="1">
      <alignment horizontal="left" vertical="center" wrapText="1"/>
    </xf>
    <xf numFmtId="39" fontId="10" fillId="9" borderId="0" xfId="1" applyNumberFormat="1" applyFont="1" applyFill="1" applyBorder="1" applyAlignment="1" applyProtection="1">
      <alignment vertical="center" wrapText="1" readingOrder="1"/>
      <protection locked="0"/>
    </xf>
    <xf numFmtId="0" fontId="14" fillId="0" borderId="43" xfId="0" applyFont="1" applyBorder="1" applyAlignment="1">
      <alignment vertical="center" wrapText="1"/>
    </xf>
    <xf numFmtId="0" fontId="15" fillId="0" borderId="0" xfId="0" applyFont="1" applyBorder="1" applyAlignment="1">
      <alignment vertical="center" wrapText="1"/>
    </xf>
    <xf numFmtId="0" fontId="14" fillId="0" borderId="44" xfId="0" applyFont="1" applyBorder="1" applyAlignment="1">
      <alignment vertical="center" wrapText="1"/>
    </xf>
    <xf numFmtId="0" fontId="5" fillId="0" borderId="0" xfId="0" applyFont="1" applyAlignment="1">
      <alignment vertical="center" wrapText="1"/>
    </xf>
    <xf numFmtId="0" fontId="16" fillId="0" borderId="44" xfId="0" applyFont="1" applyBorder="1" applyAlignment="1">
      <alignment horizontal="right" vertical="center" wrapText="1"/>
    </xf>
    <xf numFmtId="0" fontId="16" fillId="0" borderId="11" xfId="0" applyFont="1" applyBorder="1" applyAlignment="1">
      <alignment horizontal="right" vertical="center" wrapText="1"/>
    </xf>
    <xf numFmtId="3" fontId="16" fillId="0" borderId="11" xfId="0" applyNumberFormat="1" applyFont="1" applyBorder="1" applyAlignment="1">
      <alignment horizontal="right" vertical="center" wrapText="1"/>
    </xf>
    <xf numFmtId="4" fontId="16" fillId="0" borderId="11" xfId="0" applyNumberFormat="1" applyFont="1" applyBorder="1" applyAlignment="1">
      <alignment horizontal="right" vertical="center" wrapText="1"/>
    </xf>
    <xf numFmtId="4" fontId="16" fillId="0" borderId="43" xfId="0" applyNumberFormat="1" applyFont="1" applyBorder="1" applyAlignment="1">
      <alignment vertical="center" wrapText="1"/>
    </xf>
    <xf numFmtId="0" fontId="12" fillId="0" borderId="22" xfId="0" applyFont="1" applyBorder="1" applyAlignment="1">
      <alignment horizontal="left" vertical="center" wrapText="1"/>
    </xf>
    <xf numFmtId="39" fontId="12" fillId="0" borderId="22" xfId="1" applyNumberFormat="1" applyFont="1" applyFill="1" applyBorder="1" applyAlignment="1" applyProtection="1">
      <alignment horizontal="right" vertical="center" wrapText="1" readingOrder="1"/>
      <protection locked="0"/>
    </xf>
    <xf numFmtId="43" fontId="12" fillId="0" borderId="22" xfId="1" applyFont="1" applyBorder="1" applyAlignment="1">
      <alignment horizontal="right" vertical="center" wrapText="1"/>
    </xf>
    <xf numFmtId="3" fontId="10" fillId="0" borderId="0" xfId="0" applyNumberFormat="1" applyFont="1" applyProtection="1">
      <protection locked="0"/>
    </xf>
    <xf numFmtId="4" fontId="12" fillId="9" borderId="22" xfId="0" applyNumberFormat="1" applyFont="1" applyFill="1" applyBorder="1" applyAlignment="1">
      <alignment horizontal="right" vertical="center" wrapText="1"/>
    </xf>
    <xf numFmtId="0" fontId="16" fillId="0" borderId="11" xfId="0" applyFont="1" applyBorder="1" applyAlignment="1">
      <alignment horizontal="left" vertical="center" wrapText="1"/>
    </xf>
    <xf numFmtId="10" fontId="9" fillId="0" borderId="18" xfId="2" applyNumberFormat="1" applyFont="1" applyBorder="1" applyAlignment="1" applyProtection="1">
      <alignment horizontal="center" vertical="center" wrapText="1"/>
      <protection locked="0"/>
    </xf>
    <xf numFmtId="43" fontId="10" fillId="0" borderId="0" xfId="0" applyNumberFormat="1" applyFont="1" applyProtection="1">
      <protection locked="0"/>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 fillId="10" borderId="46"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9" fillId="0" borderId="35"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10" fillId="0" borderId="0" xfId="0" applyFont="1" applyAlignment="1">
      <alignment horizontal="left" vertical="center" wrapText="1"/>
    </xf>
    <xf numFmtId="49" fontId="9" fillId="0" borderId="19" xfId="0" quotePrefix="1" applyNumberFormat="1" applyFont="1" applyBorder="1" applyAlignment="1" applyProtection="1">
      <alignment horizontal="left" vertical="center" wrapText="1"/>
      <protection locked="0"/>
    </xf>
    <xf numFmtId="49" fontId="9" fillId="0" borderId="20" xfId="0" quotePrefix="1" applyNumberFormat="1" applyFont="1" applyBorder="1" applyAlignment="1" applyProtection="1">
      <alignment horizontal="left" vertical="center" wrapText="1"/>
      <protection locked="0"/>
    </xf>
    <xf numFmtId="49" fontId="9" fillId="0" borderId="21" xfId="0" quotePrefix="1" applyNumberFormat="1" applyFont="1" applyBorder="1" applyAlignment="1" applyProtection="1">
      <alignment horizontal="left" vertical="center" wrapText="1"/>
      <protection locked="0"/>
    </xf>
    <xf numFmtId="49" fontId="9" fillId="0" borderId="39" xfId="0" quotePrefix="1" applyNumberFormat="1" applyFont="1" applyBorder="1" applyAlignment="1" applyProtection="1">
      <alignment horizontal="left" vertical="center" wrapText="1"/>
      <protection locked="0"/>
    </xf>
    <xf numFmtId="49" fontId="9" fillId="0" borderId="40" xfId="0" quotePrefix="1" applyNumberFormat="1" applyFont="1" applyBorder="1" applyAlignment="1" applyProtection="1">
      <alignment horizontal="left" vertical="center" wrapText="1"/>
      <protection locked="0"/>
    </xf>
    <xf numFmtId="49" fontId="9" fillId="0" borderId="41" xfId="0" quotePrefix="1" applyNumberFormat="1"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9" fillId="0" borderId="0" xfId="0" applyFont="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9" fillId="0" borderId="20"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17" fillId="0" borderId="0" xfId="0" applyFont="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39" fontId="10" fillId="0" borderId="27" xfId="1" applyNumberFormat="1" applyFont="1" applyFill="1" applyBorder="1" applyAlignment="1" applyProtection="1">
      <alignment horizontal="center" vertical="center" wrapText="1" readingOrder="1"/>
      <protection locked="0"/>
    </xf>
    <xf numFmtId="39" fontId="10" fillId="0" borderId="28" xfId="1" applyNumberFormat="1" applyFont="1" applyFill="1" applyBorder="1" applyAlignment="1" applyProtection="1">
      <alignment horizontal="center" vertical="center" wrapText="1" readingOrder="1"/>
      <protection locked="0"/>
    </xf>
    <xf numFmtId="10" fontId="10" fillId="7" borderId="28" xfId="2" applyNumberFormat="1" applyFont="1" applyFill="1" applyBorder="1" applyAlignment="1" applyProtection="1">
      <alignment horizontal="center" vertical="center" wrapText="1" readingOrder="1"/>
    </xf>
    <xf numFmtId="10" fontId="10" fillId="7" borderId="29" xfId="2" applyNumberFormat="1" applyFont="1" applyFill="1" applyBorder="1" applyAlignment="1" applyProtection="1">
      <alignment horizontal="center" vertical="center" wrapText="1" readingOrder="1"/>
    </xf>
    <xf numFmtId="0" fontId="13" fillId="8" borderId="28" xfId="0" applyFont="1" applyFill="1" applyBorder="1" applyAlignment="1">
      <alignment horizontal="center" vertical="center" wrapText="1" readingOrder="1"/>
    </xf>
    <xf numFmtId="0" fontId="10" fillId="6" borderId="28" xfId="0" applyFont="1" applyFill="1" applyBorder="1" applyAlignment="1">
      <alignment vertical="top" wrapText="1"/>
    </xf>
    <xf numFmtId="0" fontId="10" fillId="6" borderId="29" xfId="0" applyFont="1" applyFill="1" applyBorder="1" applyAlignment="1">
      <alignment vertical="top" wrapText="1"/>
    </xf>
    <xf numFmtId="39" fontId="10" fillId="0" borderId="25" xfId="1" applyNumberFormat="1" applyFont="1" applyFill="1" applyBorder="1" applyAlignment="1" applyProtection="1">
      <alignment horizontal="center" vertical="center" wrapText="1" readingOrder="1"/>
      <protection locked="0"/>
    </xf>
    <xf numFmtId="39" fontId="10" fillId="0" borderId="38" xfId="1" applyNumberFormat="1" applyFont="1" applyFill="1" applyBorder="1" applyAlignment="1" applyProtection="1">
      <alignment horizontal="center" vertical="center" wrapText="1" readingOrder="1"/>
      <protection locked="0"/>
    </xf>
    <xf numFmtId="39" fontId="10" fillId="0" borderId="24" xfId="1" applyNumberFormat="1" applyFont="1" applyFill="1" applyBorder="1" applyAlignment="1" applyProtection="1">
      <alignment horizontal="center" vertical="center" wrapText="1" readingOrder="1"/>
      <protection locked="0"/>
    </xf>
    <xf numFmtId="0" fontId="12" fillId="6" borderId="23" xfId="0" applyFont="1" applyFill="1" applyBorder="1" applyAlignment="1">
      <alignment horizontal="center" vertical="center" wrapText="1" readingOrder="1"/>
    </xf>
    <xf numFmtId="0" fontId="12" fillId="6" borderId="24" xfId="0" applyFont="1" applyFill="1" applyBorder="1" applyAlignment="1">
      <alignment horizontal="center" vertical="center" wrapText="1" readingOrder="1"/>
    </xf>
    <xf numFmtId="0" fontId="12" fillId="6" borderId="25" xfId="0" applyFont="1" applyFill="1" applyBorder="1" applyAlignment="1">
      <alignment horizontal="center" vertical="center" wrapText="1" readingOrder="1"/>
    </xf>
    <xf numFmtId="0" fontId="12" fillId="6" borderId="26" xfId="0" applyFont="1" applyFill="1" applyBorder="1" applyAlignment="1">
      <alignment horizontal="center" vertical="center" wrapText="1" readingOrder="1"/>
    </xf>
    <xf numFmtId="0" fontId="12" fillId="6" borderId="38" xfId="0" applyFont="1" applyFill="1" applyBorder="1" applyAlignment="1">
      <alignment horizontal="center" vertical="center" wrapText="1" readingOrder="1"/>
    </xf>
    <xf numFmtId="0" fontId="5" fillId="6" borderId="22" xfId="0" applyFont="1" applyFill="1" applyBorder="1" applyAlignment="1">
      <alignment horizontal="left" vertical="center" wrapText="1"/>
    </xf>
    <xf numFmtId="0" fontId="5" fillId="3" borderId="17" xfId="0" applyFont="1" applyFill="1" applyBorder="1" applyAlignment="1">
      <alignment horizontal="center"/>
    </xf>
    <xf numFmtId="0" fontId="5" fillId="3" borderId="0" xfId="0" applyFont="1" applyFill="1" applyAlignment="1">
      <alignment horizontal="center"/>
    </xf>
    <xf numFmtId="0" fontId="5" fillId="3" borderId="18"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9" fillId="0" borderId="19" xfId="0" applyFont="1" applyBorder="1" applyAlignment="1" applyProtection="1">
      <alignment horizontal="left" vertical="top" wrapText="1"/>
      <protection locked="0"/>
    </xf>
  </cellXfs>
  <cellStyles count="4">
    <cellStyle name="Millares" xfId="1" builtinId="3"/>
    <cellStyle name="Normal" xfId="0" builtinId="0"/>
    <cellStyle name="Normal 5" xfId="3"/>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9"/>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xmlns=""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2</xdr:col>
      <xdr:colOff>104775</xdr:colOff>
      <xdr:row>34</xdr:row>
      <xdr:rowOff>190500</xdr:rowOff>
    </xdr:from>
    <xdr:to>
      <xdr:col>5</xdr:col>
      <xdr:colOff>276225</xdr:colOff>
      <xdr:row>34</xdr:row>
      <xdr:rowOff>1178582</xdr:rowOff>
    </xdr:to>
    <xdr:pic>
      <xdr:nvPicPr>
        <xdr:cNvPr id="5" name="Imagen 4"/>
        <xdr:cNvPicPr>
          <a:picLocks noChangeAspect="1"/>
        </xdr:cNvPicPr>
      </xdr:nvPicPr>
      <xdr:blipFill>
        <a:blip xmlns:r="http://schemas.openxmlformats.org/officeDocument/2006/relationships" r:embed="rId2"/>
        <a:stretch>
          <a:fillRect/>
        </a:stretch>
      </xdr:blipFill>
      <xdr:spPr>
        <a:xfrm>
          <a:off x="3200400" y="8639175"/>
          <a:ext cx="3019425" cy="988082"/>
        </a:xfrm>
        <a:prstGeom prst="rect">
          <a:avLst/>
        </a:prstGeom>
      </xdr:spPr>
    </xdr:pic>
    <xdr:clientData/>
  </xdr:twoCellAnchor>
  <xdr:twoCellAnchor editAs="oneCell">
    <xdr:from>
      <xdr:col>1</xdr:col>
      <xdr:colOff>647700</xdr:colOff>
      <xdr:row>34</xdr:row>
      <xdr:rowOff>2676525</xdr:rowOff>
    </xdr:from>
    <xdr:to>
      <xdr:col>5</xdr:col>
      <xdr:colOff>723900</xdr:colOff>
      <xdr:row>34</xdr:row>
      <xdr:rowOff>3944579</xdr:rowOff>
    </xdr:to>
    <xdr:pic>
      <xdr:nvPicPr>
        <xdr:cNvPr id="6" name="Imagen 5"/>
        <xdr:cNvPicPr>
          <a:picLocks noChangeAspect="1"/>
        </xdr:cNvPicPr>
      </xdr:nvPicPr>
      <xdr:blipFill>
        <a:blip xmlns:r="http://schemas.openxmlformats.org/officeDocument/2006/relationships" r:embed="rId3"/>
        <a:stretch>
          <a:fillRect/>
        </a:stretch>
      </xdr:blipFill>
      <xdr:spPr>
        <a:xfrm>
          <a:off x="2219325" y="11125200"/>
          <a:ext cx="4448175" cy="1268054"/>
        </a:xfrm>
        <a:prstGeom prst="rect">
          <a:avLst/>
        </a:prstGeom>
      </xdr:spPr>
    </xdr:pic>
    <xdr:clientData/>
  </xdr:twoCellAnchor>
  <xdr:twoCellAnchor editAs="oneCell">
    <xdr:from>
      <xdr:col>1</xdr:col>
      <xdr:colOff>742950</xdr:colOff>
      <xdr:row>34</xdr:row>
      <xdr:rowOff>1457325</xdr:rowOff>
    </xdr:from>
    <xdr:to>
      <xdr:col>5</xdr:col>
      <xdr:colOff>492228</xdr:colOff>
      <xdr:row>34</xdr:row>
      <xdr:rowOff>2444963</xdr:rowOff>
    </xdr:to>
    <xdr:pic>
      <xdr:nvPicPr>
        <xdr:cNvPr id="10" name="Imagen 9"/>
        <xdr:cNvPicPr>
          <a:picLocks noChangeAspect="1"/>
        </xdr:cNvPicPr>
      </xdr:nvPicPr>
      <xdr:blipFill>
        <a:blip xmlns:r="http://schemas.openxmlformats.org/officeDocument/2006/relationships" r:embed="rId4"/>
        <a:stretch>
          <a:fillRect/>
        </a:stretch>
      </xdr:blipFill>
      <xdr:spPr>
        <a:xfrm>
          <a:off x="2314575" y="9906000"/>
          <a:ext cx="4121253" cy="9876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abSelected="1" topLeftCell="A24" zoomScaleNormal="100" workbookViewId="0">
      <selection activeCell="E47" sqref="E47"/>
    </sheetView>
  </sheetViews>
  <sheetFormatPr baseColWidth="10" defaultRowHeight="12" x14ac:dyDescent="0.2"/>
  <cols>
    <col min="1" max="1" width="23.5703125" style="21" bestFit="1" customWidth="1"/>
    <col min="2" max="2" width="22.85546875" style="21" customWidth="1"/>
    <col min="3" max="3" width="9.28515625" style="21" bestFit="1" customWidth="1"/>
    <col min="4" max="4" width="18" style="21" customWidth="1"/>
    <col min="5" max="5" width="15.42578125" style="21" customWidth="1"/>
    <col min="6" max="6" width="15" style="21" bestFit="1" customWidth="1"/>
    <col min="7" max="7" width="15.28515625" style="21" customWidth="1"/>
    <col min="8" max="8" width="15.140625" style="21" bestFit="1" customWidth="1"/>
    <col min="9" max="9" width="15.28515625" style="21" bestFit="1" customWidth="1"/>
    <col min="10" max="10" width="12.42578125" style="21" bestFit="1" customWidth="1"/>
    <col min="11" max="11" width="13.5703125" style="21" customWidth="1"/>
    <col min="12" max="16384" width="11.42578125" style="11"/>
  </cols>
  <sheetData>
    <row r="1" spans="1:11" ht="21" customHeight="1" thickBot="1" x14ac:dyDescent="0.25">
      <c r="A1" s="9"/>
      <c r="B1" s="113" t="s">
        <v>87</v>
      </c>
      <c r="C1" s="114"/>
      <c r="D1" s="114"/>
      <c r="E1" s="114"/>
      <c r="F1" s="114"/>
      <c r="G1" s="114"/>
      <c r="H1" s="114"/>
      <c r="I1" s="114"/>
      <c r="J1" s="115"/>
      <c r="K1" s="10"/>
    </row>
    <row r="2" spans="1:11" ht="20.25" customHeight="1" thickBot="1" x14ac:dyDescent="0.25">
      <c r="A2" s="12"/>
      <c r="B2" s="116" t="s">
        <v>0</v>
      </c>
      <c r="C2" s="117"/>
      <c r="D2" s="116" t="s">
        <v>1</v>
      </c>
      <c r="E2" s="118"/>
      <c r="F2" s="118"/>
      <c r="G2" s="117"/>
      <c r="H2" s="119"/>
      <c r="I2" s="13" t="s">
        <v>2</v>
      </c>
      <c r="J2" s="14" t="s">
        <v>3</v>
      </c>
      <c r="K2" s="10"/>
    </row>
    <row r="3" spans="1:11" ht="19.5" customHeight="1" thickBot="1" x14ac:dyDescent="0.25">
      <c r="A3" s="15"/>
      <c r="B3" s="120" t="s">
        <v>4</v>
      </c>
      <c r="C3" s="121"/>
      <c r="D3" s="122" t="s">
        <v>60</v>
      </c>
      <c r="E3" s="123"/>
      <c r="F3" s="123"/>
      <c r="G3" s="123"/>
      <c r="H3" s="124"/>
      <c r="I3" s="16">
        <v>45665</v>
      </c>
      <c r="J3" s="17">
        <v>1</v>
      </c>
      <c r="K3" s="10"/>
    </row>
    <row r="4" spans="1:11" x14ac:dyDescent="0.2">
      <c r="A4" s="125"/>
      <c r="B4" s="126"/>
      <c r="C4" s="126"/>
      <c r="D4" s="127"/>
      <c r="E4" s="127"/>
      <c r="F4" s="127"/>
      <c r="G4" s="127"/>
      <c r="H4" s="127"/>
      <c r="I4" s="126"/>
      <c r="J4" s="128"/>
      <c r="K4" s="10"/>
    </row>
    <row r="5" spans="1:11" ht="3" customHeight="1" x14ac:dyDescent="0.2">
      <c r="A5" s="110"/>
      <c r="B5" s="111"/>
      <c r="C5" s="111"/>
      <c r="D5" s="111"/>
      <c r="E5" s="111"/>
      <c r="F5" s="111"/>
      <c r="G5" s="111"/>
      <c r="H5" s="111"/>
      <c r="I5" s="111"/>
      <c r="J5" s="112"/>
      <c r="K5" s="10"/>
    </row>
    <row r="6" spans="1:11" x14ac:dyDescent="0.2">
      <c r="A6" s="67" t="s">
        <v>5</v>
      </c>
      <c r="B6" s="68"/>
      <c r="C6" s="68"/>
      <c r="D6" s="68"/>
      <c r="E6" s="68"/>
      <c r="F6" s="68"/>
      <c r="G6" s="68"/>
      <c r="H6" s="68"/>
      <c r="I6" s="68"/>
      <c r="J6" s="69"/>
      <c r="K6" s="10"/>
    </row>
    <row r="7" spans="1:11" x14ac:dyDescent="0.2">
      <c r="A7" s="84" t="s">
        <v>6</v>
      </c>
      <c r="B7" s="85"/>
      <c r="C7" s="85"/>
      <c r="D7" s="85"/>
      <c r="E7" s="85"/>
      <c r="F7" s="85"/>
      <c r="G7" s="85"/>
      <c r="H7" s="85"/>
      <c r="I7" s="85"/>
      <c r="J7" s="86"/>
      <c r="K7" s="10"/>
    </row>
    <row r="8" spans="1:11" x14ac:dyDescent="0.2">
      <c r="A8" s="18" t="s">
        <v>7</v>
      </c>
      <c r="B8" s="77" t="s">
        <v>48</v>
      </c>
      <c r="C8" s="78"/>
      <c r="D8" s="78"/>
      <c r="E8" s="78"/>
      <c r="F8" s="78"/>
      <c r="G8" s="78"/>
      <c r="H8" s="78"/>
      <c r="I8" s="78"/>
      <c r="J8" s="79"/>
      <c r="K8" s="10"/>
    </row>
    <row r="9" spans="1:11" ht="15" customHeight="1" x14ac:dyDescent="0.2">
      <c r="A9" s="19" t="s">
        <v>34</v>
      </c>
      <c r="B9" s="77" t="s">
        <v>47</v>
      </c>
      <c r="C9" s="78"/>
      <c r="D9" s="78"/>
      <c r="E9" s="78"/>
      <c r="F9" s="78"/>
      <c r="G9" s="78"/>
      <c r="H9" s="78"/>
      <c r="I9" s="78"/>
      <c r="J9" s="79"/>
      <c r="K9" s="10"/>
    </row>
    <row r="10" spans="1:11" x14ac:dyDescent="0.2">
      <c r="A10" s="19" t="s">
        <v>35</v>
      </c>
      <c r="B10" s="80" t="s">
        <v>57</v>
      </c>
      <c r="C10" s="81"/>
      <c r="D10" s="81"/>
      <c r="E10" s="81"/>
      <c r="F10" s="81"/>
      <c r="G10" s="81"/>
      <c r="H10" s="81"/>
      <c r="I10" s="81"/>
      <c r="J10" s="82"/>
      <c r="K10" s="10"/>
    </row>
    <row r="11" spans="1:11" ht="32.25" customHeight="1" x14ac:dyDescent="0.2">
      <c r="A11" s="20" t="s">
        <v>8</v>
      </c>
      <c r="B11" s="83" t="s">
        <v>54</v>
      </c>
      <c r="C11" s="83"/>
      <c r="D11" s="83"/>
      <c r="E11" s="83"/>
      <c r="F11" s="83"/>
      <c r="G11" s="83"/>
      <c r="H11" s="83"/>
      <c r="I11" s="83"/>
      <c r="J11" s="83"/>
    </row>
    <row r="12" spans="1:11" ht="32.25" customHeight="1" x14ac:dyDescent="0.2">
      <c r="A12" s="20" t="s">
        <v>9</v>
      </c>
      <c r="B12" s="83" t="s">
        <v>55</v>
      </c>
      <c r="C12" s="83"/>
      <c r="D12" s="83"/>
      <c r="E12" s="83"/>
      <c r="F12" s="83"/>
      <c r="G12" s="83"/>
      <c r="H12" s="83"/>
      <c r="I12" s="83"/>
      <c r="J12" s="83"/>
    </row>
    <row r="13" spans="1:11" x14ac:dyDescent="0.2">
      <c r="A13" s="67" t="s">
        <v>10</v>
      </c>
      <c r="B13" s="68"/>
      <c r="C13" s="68"/>
      <c r="D13" s="68"/>
      <c r="E13" s="68"/>
      <c r="F13" s="68"/>
      <c r="G13" s="68"/>
      <c r="H13" s="68"/>
      <c r="I13" s="68"/>
      <c r="J13" s="69"/>
    </row>
    <row r="14" spans="1:11" ht="33" customHeight="1" x14ac:dyDescent="0.2">
      <c r="A14" s="18" t="s">
        <v>11</v>
      </c>
      <c r="B14" s="22">
        <v>2</v>
      </c>
      <c r="C14" s="109" t="s">
        <v>49</v>
      </c>
      <c r="D14" s="109"/>
      <c r="E14" s="109"/>
      <c r="F14" s="109"/>
      <c r="G14" s="109"/>
      <c r="H14" s="109"/>
      <c r="I14" s="109"/>
      <c r="J14" s="109"/>
    </row>
    <row r="15" spans="1:11" ht="18.75" customHeight="1" x14ac:dyDescent="0.2">
      <c r="A15" s="18" t="s">
        <v>12</v>
      </c>
      <c r="B15" s="23">
        <v>2.2000000000000002</v>
      </c>
      <c r="C15" s="109" t="str">
        <f>IFERROR(VLOOKUP(B15,'[1]Validacion datos'!A8:B26,2,FALSE),"")</f>
        <v>Salud y seguridad social integral</v>
      </c>
      <c r="D15" s="109"/>
      <c r="E15" s="109"/>
      <c r="F15" s="109"/>
      <c r="G15" s="109"/>
      <c r="H15" s="109"/>
      <c r="I15" s="109"/>
      <c r="J15" s="109"/>
    </row>
    <row r="16" spans="1:11" ht="32.25" customHeight="1" x14ac:dyDescent="0.2">
      <c r="A16" s="18" t="s">
        <v>13</v>
      </c>
      <c r="B16" s="23" t="s">
        <v>46</v>
      </c>
      <c r="C16" s="109"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109"/>
      <c r="E16" s="109"/>
      <c r="F16" s="109"/>
      <c r="G16" s="109"/>
      <c r="H16" s="109"/>
      <c r="I16" s="109"/>
      <c r="J16" s="109"/>
    </row>
    <row r="17" spans="1:11" x14ac:dyDescent="0.2">
      <c r="A17" s="67" t="s">
        <v>14</v>
      </c>
      <c r="B17" s="68"/>
      <c r="C17" s="68"/>
      <c r="D17" s="68"/>
      <c r="E17" s="68"/>
      <c r="F17" s="68"/>
      <c r="G17" s="68"/>
      <c r="H17" s="68"/>
      <c r="I17" s="68"/>
      <c r="J17" s="69"/>
    </row>
    <row r="18" spans="1:11" ht="19.5" customHeight="1" x14ac:dyDescent="0.2">
      <c r="A18" s="20" t="s">
        <v>15</v>
      </c>
      <c r="B18" s="83" t="s">
        <v>53</v>
      </c>
      <c r="C18" s="83"/>
      <c r="D18" s="83"/>
      <c r="E18" s="83"/>
      <c r="F18" s="83"/>
      <c r="G18" s="83"/>
      <c r="H18" s="83"/>
      <c r="I18" s="83"/>
      <c r="J18" s="83"/>
    </row>
    <row r="19" spans="1:11" ht="18.75" customHeight="1" x14ac:dyDescent="0.2">
      <c r="A19" s="24" t="s">
        <v>16</v>
      </c>
      <c r="B19" s="83" t="s">
        <v>52</v>
      </c>
      <c r="C19" s="83"/>
      <c r="D19" s="83"/>
      <c r="E19" s="83"/>
      <c r="F19" s="83"/>
      <c r="G19" s="83"/>
      <c r="H19" s="83"/>
      <c r="I19" s="83"/>
      <c r="J19" s="83"/>
    </row>
    <row r="20" spans="1:11" ht="18" customHeight="1" x14ac:dyDescent="0.2">
      <c r="A20" s="24" t="s">
        <v>83</v>
      </c>
      <c r="B20" s="83" t="s">
        <v>51</v>
      </c>
      <c r="C20" s="83"/>
      <c r="D20" s="83"/>
      <c r="E20" s="83"/>
      <c r="F20" s="83"/>
      <c r="G20" s="83"/>
      <c r="H20" s="83"/>
      <c r="I20" s="83"/>
      <c r="J20" s="83"/>
    </row>
    <row r="21" spans="1:11" ht="24" customHeight="1" x14ac:dyDescent="0.2">
      <c r="A21" s="24" t="s">
        <v>36</v>
      </c>
      <c r="B21" s="83" t="s">
        <v>50</v>
      </c>
      <c r="C21" s="83"/>
      <c r="D21" s="83"/>
      <c r="E21" s="83"/>
      <c r="F21" s="83"/>
      <c r="G21" s="83"/>
      <c r="H21" s="83"/>
      <c r="I21" s="83"/>
      <c r="J21" s="83"/>
      <c r="K21" s="10"/>
    </row>
    <row r="22" spans="1:11" x14ac:dyDescent="0.2">
      <c r="A22" s="67" t="s">
        <v>17</v>
      </c>
      <c r="B22" s="68"/>
      <c r="C22" s="68"/>
      <c r="D22" s="68"/>
      <c r="E22" s="68"/>
      <c r="F22" s="68"/>
      <c r="G22" s="68"/>
      <c r="H22" s="68"/>
      <c r="I22" s="68"/>
      <c r="J22" s="69"/>
    </row>
    <row r="23" spans="1:11" x14ac:dyDescent="0.2">
      <c r="A23" s="84" t="s">
        <v>18</v>
      </c>
      <c r="B23" s="85"/>
      <c r="C23" s="85"/>
      <c r="D23" s="85"/>
      <c r="E23" s="85"/>
      <c r="F23" s="85"/>
      <c r="G23" s="85"/>
      <c r="H23" s="85"/>
      <c r="I23" s="85"/>
      <c r="J23" s="86"/>
      <c r="K23" s="10"/>
    </row>
    <row r="24" spans="1:11" ht="24" customHeight="1" x14ac:dyDescent="0.2">
      <c r="A24" s="104" t="s">
        <v>19</v>
      </c>
      <c r="B24" s="105"/>
      <c r="C24" s="106" t="s">
        <v>20</v>
      </c>
      <c r="D24" s="108"/>
      <c r="E24" s="108"/>
      <c r="F24" s="108" t="s">
        <v>21</v>
      </c>
      <c r="G24" s="108"/>
      <c r="H24" s="105"/>
      <c r="I24" s="106" t="s">
        <v>22</v>
      </c>
      <c r="J24" s="107"/>
    </row>
    <row r="25" spans="1:11" x14ac:dyDescent="0.2">
      <c r="A25" s="94">
        <v>1023886060</v>
      </c>
      <c r="B25" s="95"/>
      <c r="C25" s="101">
        <v>1133307965.6700001</v>
      </c>
      <c r="D25" s="102"/>
      <c r="E25" s="103"/>
      <c r="F25" s="101">
        <v>1008142441.7</v>
      </c>
      <c r="G25" s="102"/>
      <c r="H25" s="103"/>
      <c r="I25" s="96">
        <f>+F25/C25</f>
        <v>0.88955735972789762</v>
      </c>
      <c r="J25" s="97"/>
    </row>
    <row r="26" spans="1:11" x14ac:dyDescent="0.2">
      <c r="A26" s="84" t="s">
        <v>23</v>
      </c>
      <c r="B26" s="85"/>
      <c r="C26" s="85"/>
      <c r="D26" s="85"/>
      <c r="E26" s="85"/>
      <c r="F26" s="85"/>
      <c r="G26" s="85"/>
      <c r="H26" s="85"/>
      <c r="I26" s="85"/>
      <c r="J26" s="86"/>
      <c r="K26" s="10"/>
    </row>
    <row r="27" spans="1:11" x14ac:dyDescent="0.2">
      <c r="A27" s="25"/>
      <c r="B27" s="11"/>
      <c r="C27" s="98" t="s">
        <v>45</v>
      </c>
      <c r="D27" s="99"/>
      <c r="E27" s="98" t="s">
        <v>59</v>
      </c>
      <c r="F27" s="99"/>
      <c r="G27" s="98" t="s">
        <v>61</v>
      </c>
      <c r="H27" s="98"/>
      <c r="I27" s="98" t="s">
        <v>24</v>
      </c>
      <c r="J27" s="100"/>
    </row>
    <row r="28" spans="1:11" ht="36" x14ac:dyDescent="0.2">
      <c r="A28" s="26" t="s">
        <v>25</v>
      </c>
      <c r="B28" s="27" t="s">
        <v>26</v>
      </c>
      <c r="C28" s="27" t="s">
        <v>37</v>
      </c>
      <c r="D28" s="27" t="s">
        <v>38</v>
      </c>
      <c r="E28" s="27" t="s">
        <v>39</v>
      </c>
      <c r="F28" s="27" t="s">
        <v>40</v>
      </c>
      <c r="G28" s="27" t="s">
        <v>41</v>
      </c>
      <c r="H28" s="27" t="s">
        <v>42</v>
      </c>
      <c r="I28" s="27" t="s">
        <v>43</v>
      </c>
      <c r="J28" s="28" t="s">
        <v>44</v>
      </c>
    </row>
    <row r="29" spans="1:11" ht="60" x14ac:dyDescent="0.2">
      <c r="A29" s="29" t="s">
        <v>56</v>
      </c>
      <c r="B29" s="29" t="s">
        <v>58</v>
      </c>
      <c r="C29" s="30">
        <v>821993</v>
      </c>
      <c r="D29" s="31">
        <v>1133307965.6700001</v>
      </c>
      <c r="E29" s="30">
        <v>199250</v>
      </c>
      <c r="F29" s="31">
        <v>317592837.31999999</v>
      </c>
      <c r="G29" s="30">
        <v>203228</v>
      </c>
      <c r="H29" s="31">
        <v>283334072</v>
      </c>
      <c r="I29" s="60">
        <f>Tabla1[[#This Row],[Física 
(E)]]/Tabla1[[#This Row],[Física
(C)]]</f>
        <v>1.0199648682559599</v>
      </c>
      <c r="J29" s="32">
        <f t="shared" ref="J29:J30" si="0">IF(H29&gt;0,H29/F29,0)</f>
        <v>0.89212991826550048</v>
      </c>
    </row>
    <row r="30" spans="1:11" x14ac:dyDescent="0.2">
      <c r="A30" s="33"/>
      <c r="B30" s="34"/>
      <c r="C30" s="35">
        <f t="shared" ref="C30:D30" si="1">C29</f>
        <v>821993</v>
      </c>
      <c r="D30" s="35">
        <f t="shared" si="1"/>
        <v>1133307965.6700001</v>
      </c>
      <c r="E30" s="35">
        <f>E29</f>
        <v>199250</v>
      </c>
      <c r="F30" s="35">
        <f t="shared" ref="F30:H30" si="2">F29</f>
        <v>317592837.31999999</v>
      </c>
      <c r="G30" s="35">
        <f t="shared" si="2"/>
        <v>203228</v>
      </c>
      <c r="H30" s="35">
        <f t="shared" si="2"/>
        <v>283334072</v>
      </c>
      <c r="I30" s="36">
        <f>Tabla1[[#This Row],[Física 
(E)]]/Tabla1[[#This Row],[Física
(C)]]</f>
        <v>1.0199648682559599</v>
      </c>
      <c r="J30" s="32">
        <f t="shared" si="0"/>
        <v>0.89212991826550048</v>
      </c>
    </row>
    <row r="31" spans="1:11" x14ac:dyDescent="0.2">
      <c r="A31" s="67" t="s">
        <v>27</v>
      </c>
      <c r="B31" s="68"/>
      <c r="C31" s="68"/>
      <c r="D31" s="68"/>
      <c r="E31" s="68"/>
      <c r="F31" s="68"/>
      <c r="G31" s="68"/>
      <c r="H31" s="68"/>
      <c r="I31" s="68"/>
      <c r="J31" s="69"/>
    </row>
    <row r="32" spans="1:11" x14ac:dyDescent="0.2">
      <c r="A32" s="84" t="s">
        <v>28</v>
      </c>
      <c r="B32" s="85"/>
      <c r="C32" s="85"/>
      <c r="D32" s="85"/>
      <c r="E32" s="85"/>
      <c r="F32" s="85"/>
      <c r="G32" s="85"/>
      <c r="H32" s="85"/>
      <c r="I32" s="85"/>
      <c r="J32" s="86"/>
      <c r="K32" s="10"/>
    </row>
    <row r="33" spans="1:11" x14ac:dyDescent="0.2">
      <c r="A33" s="37" t="s">
        <v>29</v>
      </c>
      <c r="B33" s="87" t="s">
        <v>56</v>
      </c>
      <c r="C33" s="87"/>
      <c r="D33" s="87"/>
      <c r="E33" s="87"/>
      <c r="F33" s="87"/>
      <c r="G33" s="87"/>
      <c r="H33" s="87"/>
      <c r="I33" s="87"/>
      <c r="J33" s="88"/>
    </row>
    <row r="34" spans="1:11" ht="45.75" customHeight="1" x14ac:dyDescent="0.2">
      <c r="A34" s="37" t="s">
        <v>30</v>
      </c>
      <c r="B34" s="89" t="s">
        <v>86</v>
      </c>
      <c r="C34" s="89"/>
      <c r="D34" s="89"/>
      <c r="E34" s="89"/>
      <c r="F34" s="89"/>
      <c r="G34" s="89"/>
      <c r="H34" s="89"/>
      <c r="I34" s="89"/>
      <c r="J34" s="89"/>
    </row>
    <row r="35" spans="1:11" ht="321.75" customHeight="1" x14ac:dyDescent="0.2">
      <c r="A35" s="38" t="s">
        <v>31</v>
      </c>
      <c r="B35" s="129" t="s">
        <v>90</v>
      </c>
      <c r="C35" s="90"/>
      <c r="D35" s="90"/>
      <c r="E35" s="90"/>
      <c r="F35" s="90"/>
      <c r="G35" s="90"/>
      <c r="H35" s="90"/>
      <c r="I35" s="90"/>
      <c r="J35" s="91"/>
    </row>
    <row r="36" spans="1:11" ht="77.25" customHeight="1" x14ac:dyDescent="0.2">
      <c r="A36" s="38" t="s">
        <v>32</v>
      </c>
      <c r="B36" s="92" t="s">
        <v>89</v>
      </c>
      <c r="C36" s="92"/>
      <c r="D36" s="92"/>
      <c r="E36" s="92"/>
      <c r="F36" s="92"/>
      <c r="G36" s="92"/>
      <c r="H36" s="92"/>
      <c r="I36" s="92"/>
      <c r="J36" s="93"/>
    </row>
    <row r="37" spans="1:11" x14ac:dyDescent="0.2">
      <c r="A37" s="67"/>
      <c r="B37" s="68"/>
      <c r="C37" s="68"/>
      <c r="D37" s="68"/>
      <c r="E37" s="68"/>
      <c r="F37" s="68"/>
      <c r="G37" s="68"/>
      <c r="H37" s="68"/>
      <c r="I37" s="68"/>
      <c r="J37" s="69"/>
    </row>
    <row r="38" spans="1:11" x14ac:dyDescent="0.2">
      <c r="A38" s="70" t="s">
        <v>33</v>
      </c>
      <c r="B38" s="71"/>
      <c r="C38" s="71"/>
      <c r="D38" s="71"/>
      <c r="E38" s="71"/>
      <c r="F38" s="71"/>
      <c r="G38" s="71"/>
      <c r="H38" s="71"/>
      <c r="I38" s="71"/>
      <c r="J38" s="72"/>
      <c r="K38" s="10"/>
    </row>
    <row r="39" spans="1:11" ht="27.75" customHeight="1" x14ac:dyDescent="0.2">
      <c r="A39" s="73" t="s">
        <v>88</v>
      </c>
      <c r="B39" s="74"/>
      <c r="C39" s="74"/>
      <c r="D39" s="74"/>
      <c r="E39" s="74"/>
      <c r="F39" s="74"/>
      <c r="G39" s="74"/>
      <c r="H39" s="74"/>
      <c r="I39" s="74"/>
      <c r="J39" s="75"/>
    </row>
    <row r="40" spans="1:11" s="41" customFormat="1" x14ac:dyDescent="0.2">
      <c r="A40" s="39"/>
      <c r="B40" s="39"/>
      <c r="C40" s="39"/>
      <c r="D40" s="39"/>
      <c r="E40" s="39"/>
      <c r="F40" s="39"/>
      <c r="G40" s="39"/>
      <c r="H40" s="39"/>
      <c r="I40" s="39"/>
      <c r="J40" s="39"/>
      <c r="K40" s="40"/>
    </row>
    <row r="41" spans="1:11" ht="9" customHeight="1" x14ac:dyDescent="0.2">
      <c r="A41" s="76" t="s">
        <v>84</v>
      </c>
      <c r="B41" s="76"/>
      <c r="C41" s="76"/>
      <c r="D41" s="76"/>
      <c r="E41" s="76"/>
      <c r="F41" s="76"/>
      <c r="G41" s="76"/>
      <c r="H41" s="76"/>
      <c r="I41" s="76"/>
      <c r="J41" s="76"/>
    </row>
    <row r="42" spans="1:11" ht="15.75" customHeight="1" x14ac:dyDescent="0.2">
      <c r="A42" s="42"/>
      <c r="B42" s="42"/>
      <c r="C42" s="42"/>
      <c r="D42" s="42"/>
      <c r="E42" s="42"/>
      <c r="F42" s="42"/>
      <c r="G42" s="42"/>
      <c r="H42" s="42"/>
      <c r="I42" s="42"/>
      <c r="J42" s="42"/>
      <c r="K42" s="40"/>
    </row>
    <row r="43" spans="1:11" ht="15.75" customHeight="1" x14ac:dyDescent="0.2">
      <c r="A43" s="43" t="s">
        <v>78</v>
      </c>
      <c r="B43" s="55">
        <v>1023886060</v>
      </c>
      <c r="C43" s="44"/>
      <c r="D43" s="40" t="s">
        <v>81</v>
      </c>
      <c r="E43" s="40"/>
      <c r="F43" s="40"/>
      <c r="G43" s="42"/>
      <c r="H43" s="42"/>
      <c r="I43" s="42"/>
      <c r="J43" s="42"/>
      <c r="K43" s="40"/>
    </row>
    <row r="44" spans="1:11" ht="15.75" customHeight="1" x14ac:dyDescent="0.2">
      <c r="A44" s="43" t="s">
        <v>79</v>
      </c>
      <c r="B44" s="56">
        <v>1133307965.6700001</v>
      </c>
      <c r="C44" s="42"/>
      <c r="D44" s="40" t="s">
        <v>82</v>
      </c>
      <c r="E44" s="40"/>
      <c r="F44" s="40"/>
      <c r="G44" s="42"/>
      <c r="H44" s="42"/>
      <c r="I44" s="42"/>
      <c r="J44" s="42"/>
      <c r="K44" s="40"/>
    </row>
    <row r="45" spans="1:11" ht="15.75" customHeight="1" x14ac:dyDescent="0.2">
      <c r="A45" s="43" t="s">
        <v>80</v>
      </c>
      <c r="B45" s="58">
        <v>1008142441.7</v>
      </c>
      <c r="C45" s="42"/>
      <c r="D45" s="21" t="s">
        <v>85</v>
      </c>
      <c r="E45" s="40"/>
      <c r="F45" s="40"/>
      <c r="G45" s="42"/>
      <c r="H45" s="42"/>
      <c r="I45" s="42"/>
      <c r="J45" s="42"/>
      <c r="K45" s="40"/>
    </row>
    <row r="46" spans="1:11" ht="15.75" customHeight="1" x14ac:dyDescent="0.2">
      <c r="A46" s="42"/>
      <c r="B46" s="42"/>
      <c r="C46" s="42"/>
      <c r="D46" s="42"/>
      <c r="E46" s="42"/>
      <c r="F46" s="42"/>
      <c r="G46" s="42"/>
      <c r="H46" s="42"/>
      <c r="I46" s="42"/>
      <c r="J46" s="42"/>
      <c r="K46" s="40"/>
    </row>
    <row r="47" spans="1:11" ht="15.75" customHeight="1" thickBot="1" x14ac:dyDescent="0.25">
      <c r="A47" s="42"/>
      <c r="B47" s="42"/>
      <c r="C47" s="42"/>
      <c r="D47" s="42"/>
      <c r="E47" s="42"/>
      <c r="F47" s="42"/>
      <c r="G47" s="42"/>
      <c r="H47" s="42"/>
      <c r="I47" s="42"/>
      <c r="J47" s="42"/>
      <c r="K47" s="40"/>
    </row>
    <row r="48" spans="1:11" ht="15.75" customHeight="1" thickBot="1" x14ac:dyDescent="0.25">
      <c r="A48" s="45" t="s">
        <v>7</v>
      </c>
      <c r="B48" s="62" t="s">
        <v>62</v>
      </c>
      <c r="C48" s="63"/>
      <c r="D48" s="63"/>
      <c r="E48" s="63"/>
      <c r="F48" s="63"/>
      <c r="G48" s="63"/>
      <c r="H48" s="63"/>
      <c r="I48" s="63"/>
      <c r="J48" s="64"/>
      <c r="K48" s="46"/>
    </row>
    <row r="49" spans="1:11" ht="15.75" customHeight="1" thickBot="1" x14ac:dyDescent="0.25">
      <c r="A49" s="47" t="s">
        <v>34</v>
      </c>
      <c r="B49" s="62" t="s">
        <v>63</v>
      </c>
      <c r="C49" s="63"/>
      <c r="D49" s="63"/>
      <c r="E49" s="63"/>
      <c r="F49" s="63"/>
      <c r="G49" s="63"/>
      <c r="H49" s="63"/>
      <c r="I49" s="63"/>
      <c r="J49" s="64"/>
      <c r="K49" s="46"/>
    </row>
    <row r="50" spans="1:11" ht="15.75" customHeight="1" thickBot="1" x14ac:dyDescent="0.25">
      <c r="A50" s="47" t="s">
        <v>64</v>
      </c>
      <c r="B50" s="62" t="s">
        <v>65</v>
      </c>
      <c r="C50" s="63"/>
      <c r="D50" s="63"/>
      <c r="E50" s="63"/>
      <c r="F50" s="63"/>
      <c r="G50" s="63"/>
      <c r="H50" s="63"/>
      <c r="I50" s="63"/>
      <c r="J50" s="64"/>
      <c r="K50" s="46"/>
    </row>
    <row r="51" spans="1:11" ht="15.75" customHeight="1" thickBot="1" x14ac:dyDescent="0.25">
      <c r="A51" s="48"/>
      <c r="B51" s="48"/>
      <c r="C51" s="48"/>
      <c r="D51" s="48"/>
      <c r="E51" s="48"/>
      <c r="F51" s="48"/>
      <c r="G51" s="48"/>
      <c r="H51" s="48"/>
      <c r="I51" s="48"/>
      <c r="J51" s="48"/>
      <c r="K51" s="48"/>
    </row>
    <row r="52" spans="1:11" ht="24.75" thickBot="1" x14ac:dyDescent="0.25">
      <c r="A52" s="1" t="s">
        <v>25</v>
      </c>
      <c r="B52" s="2"/>
      <c r="C52" s="3"/>
      <c r="D52" s="2" t="s">
        <v>66</v>
      </c>
      <c r="E52" s="2"/>
      <c r="F52" s="1" t="s">
        <v>67</v>
      </c>
      <c r="G52" s="2"/>
      <c r="H52" s="1" t="s">
        <v>68</v>
      </c>
      <c r="I52" s="2"/>
      <c r="J52" s="1" t="s">
        <v>69</v>
      </c>
      <c r="K52" s="4"/>
    </row>
    <row r="53" spans="1:11" ht="54" customHeight="1" x14ac:dyDescent="0.2">
      <c r="A53" s="65" t="s">
        <v>0</v>
      </c>
      <c r="B53" s="65" t="s">
        <v>70</v>
      </c>
      <c r="C53" s="5" t="s">
        <v>71</v>
      </c>
      <c r="D53" s="5" t="s">
        <v>72</v>
      </c>
      <c r="E53" s="5" t="s">
        <v>73</v>
      </c>
      <c r="F53" s="5" t="s">
        <v>72</v>
      </c>
      <c r="G53" s="5" t="s">
        <v>73</v>
      </c>
      <c r="H53" s="5" t="s">
        <v>72</v>
      </c>
      <c r="I53" s="5" t="s">
        <v>73</v>
      </c>
      <c r="J53" s="5" t="s">
        <v>72</v>
      </c>
      <c r="K53" s="6" t="s">
        <v>73</v>
      </c>
    </row>
    <row r="54" spans="1:11" ht="42" customHeight="1" thickBot="1" x14ac:dyDescent="0.25">
      <c r="A54" s="66"/>
      <c r="B54" s="66"/>
      <c r="C54" s="7" t="s">
        <v>74</v>
      </c>
      <c r="D54" s="7" t="s">
        <v>74</v>
      </c>
      <c r="E54" s="7" t="s">
        <v>75</v>
      </c>
      <c r="F54" s="7" t="s">
        <v>74</v>
      </c>
      <c r="G54" s="7" t="s">
        <v>75</v>
      </c>
      <c r="H54" s="7" t="s">
        <v>74</v>
      </c>
      <c r="I54" s="7" t="s">
        <v>75</v>
      </c>
      <c r="J54" s="7" t="s">
        <v>74</v>
      </c>
      <c r="K54" s="8" t="s">
        <v>75</v>
      </c>
    </row>
    <row r="55" spans="1:11" ht="48.75" thickBot="1" x14ac:dyDescent="0.25">
      <c r="A55" s="49">
        <v>1</v>
      </c>
      <c r="B55" s="59" t="s">
        <v>76</v>
      </c>
      <c r="C55" s="50" t="s">
        <v>77</v>
      </c>
      <c r="D55" s="51">
        <v>217455</v>
      </c>
      <c r="E55" s="52">
        <v>549418644</v>
      </c>
      <c r="F55" s="51">
        <v>205188</v>
      </c>
      <c r="G55" s="52">
        <v>281500500</v>
      </c>
      <c r="H55" s="51">
        <v>200100</v>
      </c>
      <c r="I55" s="52">
        <v>255667702</v>
      </c>
      <c r="J55" s="51">
        <v>199250</v>
      </c>
      <c r="K55" s="53">
        <v>317592.32000000001</v>
      </c>
    </row>
    <row r="56" spans="1:11" s="41" customFormat="1" x14ac:dyDescent="0.2">
      <c r="A56" s="40"/>
      <c r="B56" s="40"/>
      <c r="C56" s="40"/>
      <c r="D56" s="40"/>
      <c r="E56" s="40"/>
      <c r="F56" s="40"/>
      <c r="G56" s="40"/>
      <c r="H56" s="40"/>
      <c r="I56" s="40"/>
      <c r="J56" s="40"/>
      <c r="K56" s="40"/>
    </row>
    <row r="57" spans="1:11" s="41" customFormat="1" x14ac:dyDescent="0.2">
      <c r="A57" s="40"/>
      <c r="B57" s="40"/>
      <c r="C57" s="40"/>
      <c r="D57" s="40"/>
      <c r="E57" s="40"/>
      <c r="F57" s="40"/>
      <c r="G57" s="40"/>
      <c r="H57" s="40"/>
      <c r="I57" s="40"/>
      <c r="J57" s="40"/>
      <c r="K57" s="40"/>
    </row>
    <row r="58" spans="1:11" ht="16.5" customHeight="1" x14ac:dyDescent="0.2">
      <c r="A58" s="54" t="s">
        <v>78</v>
      </c>
      <c r="B58" s="55">
        <v>1023886060</v>
      </c>
      <c r="C58" s="40"/>
      <c r="D58" s="40"/>
      <c r="E58" s="40" t="s">
        <v>81</v>
      </c>
      <c r="F58" s="40"/>
      <c r="G58" s="40"/>
      <c r="H58" s="40"/>
      <c r="I58" s="40"/>
      <c r="J58" s="40"/>
      <c r="K58" s="40"/>
    </row>
    <row r="59" spans="1:11" ht="15" customHeight="1" x14ac:dyDescent="0.2">
      <c r="A59" s="54" t="s">
        <v>79</v>
      </c>
      <c r="B59" s="56">
        <v>1133307965.6700001</v>
      </c>
      <c r="C59" s="40"/>
      <c r="D59" s="40"/>
      <c r="E59" s="40" t="s">
        <v>82</v>
      </c>
      <c r="F59" s="40"/>
      <c r="G59" s="40"/>
      <c r="H59" s="40"/>
      <c r="I59" s="40"/>
      <c r="J59" s="40"/>
      <c r="K59" s="40"/>
    </row>
    <row r="60" spans="1:11" x14ac:dyDescent="0.2">
      <c r="A60" s="54" t="s">
        <v>80</v>
      </c>
      <c r="B60" s="58">
        <v>1008142441.7</v>
      </c>
      <c r="C60" s="40"/>
      <c r="D60" s="40"/>
      <c r="E60" s="21" t="s">
        <v>85</v>
      </c>
      <c r="F60" s="40"/>
      <c r="G60" s="40"/>
      <c r="H60" s="40"/>
      <c r="I60" s="40"/>
      <c r="J60" s="40"/>
      <c r="K60" s="40"/>
    </row>
    <row r="61" spans="1:11" x14ac:dyDescent="0.2">
      <c r="C61" s="40"/>
      <c r="D61" s="40"/>
      <c r="E61" s="40"/>
      <c r="F61" s="40"/>
      <c r="G61" s="40"/>
      <c r="I61" s="40"/>
      <c r="J61" s="40"/>
      <c r="K61" s="40"/>
    </row>
    <row r="62" spans="1:11" x14ac:dyDescent="0.2">
      <c r="C62" s="40"/>
      <c r="D62" s="40"/>
      <c r="E62" s="40"/>
      <c r="F62" s="40"/>
      <c r="G62" s="40"/>
      <c r="H62" s="40"/>
      <c r="I62" s="40"/>
      <c r="J62" s="40"/>
      <c r="K62" s="40"/>
    </row>
    <row r="63" spans="1:11" x14ac:dyDescent="0.2">
      <c r="G63" s="57"/>
    </row>
    <row r="71" spans="2:2" x14ac:dyDescent="0.2">
      <c r="B71" s="61"/>
    </row>
  </sheetData>
  <mergeCells count="53">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B48:J48"/>
    <mergeCell ref="B49:J49"/>
    <mergeCell ref="B50:J50"/>
    <mergeCell ref="A53:A54"/>
    <mergeCell ref="B53:B54"/>
  </mergeCells>
  <phoneticPr fontId="2" type="noConversion"/>
  <dataValidations xWindow="671" yWindow="644" count="15">
    <dataValidation allowBlank="1" showInputMessage="1" showErrorMessage="1" prompt="Monto ejecutado en el trimestre" sqref="H28"/>
    <dataValidation allowBlank="1" showInputMessage="1" showErrorMessage="1" prompt="Meta alcanzada en el trimestre" sqref="G28"/>
    <dataValidation allowBlank="1" showInputMessage="1" showErrorMessage="1" prompt="Monto presupuestado para el producto" sqref="F28 D28 C30:H30"/>
    <dataValidation allowBlank="1" showInputMessage="1" showErrorMessage="1" prompt="Meta anual del indicador" sqref="E28 C28"/>
    <dataValidation allowBlank="1" showInputMessage="1" showErrorMessage="1" prompt="Nombre del indicador" sqref="B28 B30"/>
    <dataValidation allowBlank="1" showInputMessage="1" showErrorMessage="1" prompt="Nombre de cada producto" sqref="A28 A30"/>
    <dataValidation allowBlank="1" showInputMessage="1" showErrorMessage="1" prompt="¿En qué consiste el programa?" sqref="B19:J19 B34:J34"/>
    <dataValidation allowBlank="1" showInputMessage="1" showErrorMessage="1" prompt="Presupuesto del programa" sqref="A25:C25 F25 B43:C43 B58"/>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Nombre del producto" sqref="B33:J33 A29:I29"/>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25" right="0.25" top="0.75" bottom="0.75" header="0.3" footer="0.3"/>
  <pageSetup scale="74"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Deisy Rodriguez</cp:lastModifiedBy>
  <cp:lastPrinted>2022-03-28T19:30:14Z</cp:lastPrinted>
  <dcterms:created xsi:type="dcterms:W3CDTF">2021-03-22T15:50:10Z</dcterms:created>
  <dcterms:modified xsi:type="dcterms:W3CDTF">2025-01-08T17:49:10Z</dcterms:modified>
</cp:coreProperties>
</file>