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4\ENERO 2024\"/>
    </mc:Choice>
  </mc:AlternateContent>
  <bookViews>
    <workbookView xWindow="0" yWindow="0" windowWidth="19200" windowHeight="11595" activeTab="1"/>
  </bookViews>
  <sheets>
    <sheet name="CUENTA UNICA " sheetId="7" r:id="rId1"/>
    <sheet name="CUENTA DE SUBVENCION" sheetId="8" r:id="rId2"/>
  </sheets>
  <definedNames>
    <definedName name="_xlnm.Print_Area" localSheetId="0">'CUENTA UNICA '!$A$1:$F$212</definedName>
  </definedNames>
  <calcPr calcId="152511"/>
</workbook>
</file>

<file path=xl/calcChain.xml><?xml version="1.0" encoding="utf-8"?>
<calcChain xmlns="http://schemas.openxmlformats.org/spreadsheetml/2006/main">
  <c r="F19" i="8" l="1"/>
  <c r="E19" i="8"/>
  <c r="G14" i="8"/>
  <c r="G15" i="8" s="1"/>
  <c r="G16" i="8" s="1"/>
  <c r="G17" i="8" s="1"/>
  <c r="G18" i="8" s="1"/>
  <c r="F12" i="7" l="1"/>
  <c r="E190" i="7" l="1"/>
  <c r="E189" i="7"/>
  <c r="E188" i="7"/>
  <c r="E187" i="7"/>
  <c r="E185" i="7"/>
  <c r="E184" i="7"/>
  <c r="E183" i="7"/>
  <c r="E179" i="7"/>
  <c r="E178" i="7"/>
  <c r="E177" i="7"/>
  <c r="E176" i="7"/>
  <c r="E175" i="7"/>
  <c r="E174" i="7"/>
  <c r="E173" i="7"/>
  <c r="E170" i="7"/>
  <c r="E169" i="7"/>
  <c r="E168" i="7"/>
  <c r="E167" i="7"/>
  <c r="E166" i="7"/>
  <c r="E157" i="7"/>
  <c r="E156" i="7"/>
  <c r="E155" i="7"/>
  <c r="E154" i="7"/>
  <c r="E153" i="7"/>
  <c r="E151" i="7"/>
  <c r="E150" i="7"/>
  <c r="E149" i="7"/>
  <c r="E147" i="7"/>
  <c r="E146" i="7"/>
  <c r="E145" i="7"/>
  <c r="E144" i="7"/>
  <c r="E143" i="7"/>
  <c r="E142" i="7"/>
  <c r="E136" i="7"/>
  <c r="E135" i="7"/>
  <c r="E134" i="7"/>
  <c r="E133" i="7"/>
  <c r="E132" i="7"/>
  <c r="E131" i="7"/>
  <c r="E130" i="7"/>
  <c r="E116" i="7"/>
  <c r="E115" i="7"/>
  <c r="E114" i="7"/>
  <c r="E113" i="7"/>
  <c r="E108" i="7"/>
  <c r="E107" i="7"/>
  <c r="E106" i="7"/>
  <c r="E103" i="7"/>
  <c r="E102" i="7"/>
  <c r="E101" i="7"/>
  <c r="E100" i="7"/>
  <c r="E99" i="7"/>
  <c r="E96" i="7"/>
  <c r="E95" i="7"/>
  <c r="E94" i="7"/>
  <c r="E93" i="7"/>
  <c r="E92" i="7"/>
  <c r="E90" i="7"/>
  <c r="E89" i="7"/>
  <c r="E88" i="7"/>
  <c r="E87" i="7"/>
  <c r="E86" i="7"/>
  <c r="E82" i="7"/>
  <c r="E81" i="7"/>
  <c r="E80" i="7"/>
  <c r="E79" i="7"/>
  <c r="E78" i="7"/>
  <c r="E74" i="7"/>
  <c r="E73" i="7"/>
  <c r="E72" i="7"/>
  <c r="E71" i="7"/>
  <c r="E70" i="7"/>
  <c r="E69" i="7"/>
  <c r="E64" i="7"/>
  <c r="E63" i="7"/>
  <c r="E62" i="7"/>
  <c r="E61" i="7"/>
  <c r="E60" i="7"/>
  <c r="E44" i="7"/>
  <c r="E43" i="7"/>
  <c r="E42" i="7"/>
  <c r="E40" i="7"/>
  <c r="E39" i="7"/>
  <c r="E38" i="7"/>
  <c r="E37" i="7"/>
  <c r="E36" i="7"/>
  <c r="E35" i="7"/>
  <c r="E33" i="7"/>
  <c r="E32" i="7"/>
  <c r="E31" i="7"/>
  <c r="E30" i="7"/>
  <c r="E28" i="7"/>
  <c r="E27" i="7"/>
  <c r="E26" i="7"/>
  <c r="E25" i="7"/>
  <c r="E24" i="7"/>
  <c r="E23" i="7"/>
  <c r="E19" i="7"/>
  <c r="E18" i="7"/>
  <c r="E17" i="7"/>
  <c r="E16" i="7"/>
  <c r="E15" i="7"/>
  <c r="E13" i="7"/>
  <c r="F13" i="7" s="1"/>
  <c r="F14" i="7" s="1"/>
  <c r="F15" i="7" l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F179" i="7" s="1"/>
  <c r="F180" i="7" s="1"/>
  <c r="F181" i="7" s="1"/>
  <c r="F182" i="7" s="1"/>
  <c r="F183" i="7" s="1"/>
  <c r="F184" i="7" s="1"/>
  <c r="F185" i="7" s="1"/>
  <c r="F186" i="7" s="1"/>
  <c r="F187" i="7" s="1"/>
  <c r="F188" i="7" s="1"/>
  <c r="F189" i="7" s="1"/>
  <c r="F190" i="7" s="1"/>
  <c r="F191" i="7" s="1"/>
  <c r="F192" i="7" s="1"/>
  <c r="F193" i="7" s="1"/>
  <c r="F194" i="7" s="1"/>
  <c r="F195" i="7" s="1"/>
  <c r="E196" i="7"/>
  <c r="D196" i="7"/>
</calcChain>
</file>

<file path=xl/sharedStrings.xml><?xml version="1.0" encoding="utf-8"?>
<sst xmlns="http://schemas.openxmlformats.org/spreadsheetml/2006/main" count="353" uniqueCount="78">
  <si>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</si>
  <si>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</si>
  <si>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</si>
  <si>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</si>
  <si>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</si>
  <si>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</si>
  <si>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</si>
  <si>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</si>
  <si>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</si>
  <si>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</si>
  <si>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</si>
  <si>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</si>
  <si>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</si>
  <si>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</si>
  <si>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</si>
  <si>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</si>
  <si>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 xml:space="preserve"> Licda. Leidy Sanchez</t>
  </si>
  <si>
    <t>Contadora</t>
  </si>
  <si>
    <t>CUENTA UNICA N0. 010-252486-6</t>
  </si>
  <si>
    <t xml:space="preserve">                                 Sub-Director Administrativo y Financiero</t>
  </si>
  <si>
    <t>COBRO PACIENTES</t>
  </si>
  <si>
    <t>COBRO DE TARJETAS</t>
  </si>
  <si>
    <t>ARS RENACER</t>
  </si>
  <si>
    <t>ARS UNIVERSAL</t>
  </si>
  <si>
    <t>ARS META SALUD</t>
  </si>
  <si>
    <t>ARS SENASA SUBSIDIADO</t>
  </si>
  <si>
    <t>NULO</t>
  </si>
  <si>
    <t>ARS CMD</t>
  </si>
  <si>
    <t>DEL 1 AL 31 DE ENERO 2024</t>
  </si>
  <si>
    <t>14/1/2024</t>
  </si>
  <si>
    <t>15/1/2024</t>
  </si>
  <si>
    <t>16/1/2024</t>
  </si>
  <si>
    <t>17/1/2024</t>
  </si>
  <si>
    <t>18/1/2024</t>
  </si>
  <si>
    <t>21/1/2024</t>
  </si>
  <si>
    <t>22/1/2024</t>
  </si>
  <si>
    <t>23/1/2024</t>
  </si>
  <si>
    <t>24/1/2024</t>
  </si>
  <si>
    <t>25/1/2024</t>
  </si>
  <si>
    <t>29/1/2024</t>
  </si>
  <si>
    <t>30/1/2024</t>
  </si>
  <si>
    <t>31/1/2024</t>
  </si>
  <si>
    <t>TRANSFERENCIA NO IDENTIFICADA AL 31/12/2023. RAMON TAVERAS PAGO CAFETERIA.</t>
  </si>
  <si>
    <t>TRANSFERENCIA NO IDENTIFICADA AL 31/12/2023. ARS FUTURO.</t>
  </si>
  <si>
    <t>TRANSFERENCIA NO IDENTIFICADA AL 31/12/2023. ARS YUNEN</t>
  </si>
  <si>
    <t>TRANSFERENCIA NO IDENTIFICADA AL 31/12/2023. ARS RESERVAS.</t>
  </si>
  <si>
    <t>ARS SENASA CONTRIBUTIVO</t>
  </si>
  <si>
    <t>ARS ASEMAP</t>
  </si>
  <si>
    <t>ARS SENASA ODONTOLOGIA</t>
  </si>
  <si>
    <t>COMPLETIVO RETENCIONES TSS JOSE ROSARIO ENERO</t>
  </si>
  <si>
    <t>ARS PRIMERA</t>
  </si>
  <si>
    <t>HUMANO SEGUROS</t>
  </si>
  <si>
    <t>PAGO NOMINA CARÁCTER TEMPORAL  ENERO 2024.</t>
  </si>
  <si>
    <t xml:space="preserve"> PAGO NOMINA  PRINCIPAL CORRESPONDIENTE  AL MES DE ENERO  2024.</t>
  </si>
  <si>
    <t>NOMINA POR TESORERIA CORRESPONDIENTE AL MES DE ENERO,  2024.</t>
  </si>
  <si>
    <t>PAGO RETENCION IMPUESTO SOBRE SALARIO  CORRESPONDIENTE A ENERO,  2024. (IR-3).</t>
  </si>
  <si>
    <t>PAGO RETENCION SEGURIDAD SOCIAL  ENERO, 2024.</t>
  </si>
  <si>
    <t>PAGO NOMINA COMPENSACION MILITAR ENERO 2024.</t>
  </si>
  <si>
    <t>PAGO NOMINA CARÁCTER EVENTUAL ENERO 2024.</t>
  </si>
  <si>
    <t>ARS GMA</t>
  </si>
  <si>
    <t>ARS MAPFRE SALUD</t>
  </si>
  <si>
    <t>ARS SEMMA</t>
  </si>
  <si>
    <t>ARS MONUMENTAL, S.A.</t>
  </si>
  <si>
    <t>RAMON TAVERAS PAGO CAFETERIA.</t>
  </si>
  <si>
    <t>TRANSFERENCIA NO IDENTIFICADA AL 31/1/2024</t>
  </si>
  <si>
    <t>9488-1</t>
  </si>
  <si>
    <t>128-1</t>
  </si>
  <si>
    <t>130-1</t>
  </si>
  <si>
    <t>133-1</t>
  </si>
  <si>
    <t>135-1</t>
  </si>
  <si>
    <t xml:space="preserve">     </t>
  </si>
  <si>
    <t>CUENTA SUBVENCION N0. 033-002877-4</t>
  </si>
  <si>
    <t>No. Ck/Transf.</t>
  </si>
  <si>
    <t>DEPOSITO FONDOS DE CAJA CHICA AL 29/12/2023</t>
  </si>
  <si>
    <t>REAPERTURA DE CAJA CHICA AL 0/01/2024, SEGÚN COMPROBANTES DE DESEMBOLSO DEL 2727 AL 2768, MAS VOLANTES DE DEPOSITO DE CIERRE.</t>
  </si>
  <si>
    <t>IMPUESTOS 0.15%</t>
  </si>
  <si>
    <t>COMISION MANEJO DE CUENTA</t>
  </si>
  <si>
    <t xml:space="preserve">                                            Sub-Director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</si>
</sst>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Border="1"/>
    <xf numFmtId="0" fontId="8" fillId="0" borderId="0" xfId="0" applyFont="1" applyAlignment="1"/>
    <xf numFmtId="0" fontId="3" fillId="0" borderId="0" xfId="0" applyFont="1" applyAlignment="1"/>
    <xf numFmtId="43" fontId="9" fillId="0" borderId="1" xfId="0" applyNumberFormat="1" applyFont="1" applyBorder="1"/>
    <xf numFmtId="43" fontId="2" fillId="2" borderId="6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3" fillId="2" borderId="1" xfId="0" applyNumberFormat="1" applyFont="1" applyFill="1" applyBorder="1" applyAlignment="1">
      <alignment horizontal="left" wrapText="1"/>
    </xf>
    <xf numFmtId="0" fontId="0" fillId="2" borderId="1" xfId="0" applyNumberFormat="1" applyFont="1" applyFill="1" applyBorder="1" applyAlignment="1">
      <alignment horizontal="left" wrapText="1"/>
    </xf>
    <xf numFmtId="0" fontId="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43" fontId="0" fillId="0" borderId="1" xfId="0" applyNumberFormat="1" applyFont="1" applyFill="1" applyBorder="1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0" fillId="3" borderId="1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vertical="center" wrapText="1"/>
    </xf>
    <xf numFmtId="43" fontId="3" fillId="2" borderId="1" xfId="0" applyNumberFormat="1" applyFont="1" applyFill="1" applyBorder="1" applyAlignment="1">
      <alignment horizontal="left" wrapText="1"/>
    </xf>
    <xf numFmtId="43" fontId="0" fillId="0" borderId="1" xfId="1" applyFont="1" applyBorder="1"/>
    <xf numFmtId="4" fontId="3" fillId="2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43" fontId="0" fillId="0" borderId="1" xfId="1" applyFont="1" applyBorder="1" applyAlignment="1">
      <alignment horizontal="center"/>
    </xf>
    <xf numFmtId="0" fontId="0" fillId="0" borderId="1" xfId="0" applyBorder="1"/>
    <xf numFmtId="4" fontId="2" fillId="2" borderId="1" xfId="0" applyNumberFormat="1" applyFont="1" applyFill="1" applyBorder="1" applyAlignment="1">
      <alignment wrapText="1"/>
    </xf>
    <xf numFmtId="43" fontId="9" fillId="0" borderId="11" xfId="1" applyFont="1" applyBorder="1"/>
    <xf numFmtId="43" fontId="2" fillId="0" borderId="11" xfId="1" applyFont="1" applyBorder="1"/>
    <xf numFmtId="43" fontId="2" fillId="2" borderId="0" xfId="1" applyFont="1" applyFill="1" applyBorder="1" applyAlignment="1">
      <alignment horizontal="center" wrapText="1"/>
    </xf>
    <xf numFmtId="43" fontId="9" fillId="0" borderId="0" xfId="1" applyFont="1" applyBorder="1"/>
    <xf numFmtId="43" fontId="2" fillId="0" borderId="0" xfId="1" applyFont="1" applyBorder="1"/>
    <xf numFmtId="4" fontId="0" fillId="0" borderId="0" xfId="0" applyNumberFormat="1"/>
    <xf numFmtId="43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7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619375" cy="12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822325</xdr:colOff>
      <xdr:row>207</xdr:row>
      <xdr:rowOff>107950</xdr:rowOff>
    </xdr:from>
    <xdr:to>
      <xdr:col>5</xdr:col>
      <xdr:colOff>1289050</xdr:colOff>
      <xdr:row>211</xdr:row>
      <xdr:rowOff>174624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9700" y="47129700"/>
          <a:ext cx="1816100" cy="1098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</xdr:rowOff>
    </xdr:from>
    <xdr:to>
      <xdr:col>2</xdr:col>
      <xdr:colOff>247650</xdr:colOff>
      <xdr:row>3</xdr:row>
      <xdr:rowOff>171450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"/>
          <a:ext cx="185737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19050</xdr:colOff>
      <xdr:row>28</xdr:row>
      <xdr:rowOff>187325</xdr:rowOff>
    </xdr:from>
    <xdr:to>
      <xdr:col>6</xdr:col>
      <xdr:colOff>1685925</xdr:colOff>
      <xdr:row>33</xdr:row>
      <xdr:rowOff>111125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9550" y="9140825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685"/>
  <sheetViews>
    <sheetView view="pageBreakPreview" topLeftCell="A190" zoomScaleNormal="100" zoomScaleSheetLayoutView="100" workbookViewId="0">
      <selection activeCell="C209" sqref="C209"/>
    </sheetView>
  </sheetViews>
  <sheetFormatPr baseColWidth="10" defaultRowHeight="16.5" customHeight="1" x14ac:dyDescent="0.25"/>
  <cols>
    <col min="1" max="1" width="18.140625" style="6" customWidth="1"/>
    <col min="2" max="2" width="13.42578125" style="4" customWidth="1"/>
    <col min="3" max="3" width="51.42578125" style="4" customWidth="1"/>
    <col min="4" max="4" width="21.14062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1.42578125" style="4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35" t="s">
        <v>7</v>
      </c>
      <c r="B1" s="35"/>
      <c r="C1" s="35"/>
      <c r="D1" s="35"/>
      <c r="E1" s="35"/>
      <c r="F1" s="35"/>
    </row>
    <row r="2" spans="1:128" ht="15.75" x14ac:dyDescent="0.25">
      <c r="A2" s="36" t="s">
        <v>9</v>
      </c>
      <c r="B2" s="36"/>
      <c r="C2" s="36"/>
      <c r="D2" s="36"/>
      <c r="E2" s="36"/>
      <c r="F2" s="36"/>
    </row>
    <row r="3" spans="1:128" ht="15.75" x14ac:dyDescent="0.25">
      <c r="A3" s="36" t="s">
        <v>8</v>
      </c>
      <c r="B3" s="36"/>
      <c r="C3" s="36"/>
      <c r="D3" s="36"/>
      <c r="E3" s="36"/>
      <c r="F3" s="36"/>
    </row>
    <row r="4" spans="1:128" ht="15.75" x14ac:dyDescent="0.25">
      <c r="A4" s="36" t="s">
        <v>10</v>
      </c>
      <c r="B4" s="36"/>
      <c r="C4" s="36"/>
      <c r="D4" s="36"/>
      <c r="E4" s="36"/>
      <c r="F4" s="36"/>
    </row>
    <row r="5" spans="1:128" ht="15.75" x14ac:dyDescent="0.25">
      <c r="A5" s="33" t="s">
        <v>11</v>
      </c>
      <c r="B5" s="33"/>
      <c r="C5" s="33"/>
      <c r="D5" s="33"/>
      <c r="E5" s="33"/>
      <c r="F5" s="33"/>
    </row>
    <row r="6" spans="1:128" s="6" customFormat="1" ht="15.75" x14ac:dyDescent="0.25">
      <c r="A6" s="33" t="s">
        <v>12</v>
      </c>
      <c r="B6" s="33"/>
      <c r="C6" s="33"/>
      <c r="D6" s="33"/>
      <c r="E6" s="33"/>
      <c r="F6" s="33"/>
    </row>
    <row r="7" spans="1:128" s="6" customFormat="1" ht="15.75" x14ac:dyDescent="0.25">
      <c r="A7" s="33" t="s">
        <v>28</v>
      </c>
      <c r="B7" s="33"/>
      <c r="C7" s="33"/>
      <c r="D7" s="33"/>
      <c r="E7" s="33"/>
      <c r="F7" s="33"/>
    </row>
    <row r="8" spans="1:128" s="6" customFormat="1" ht="15.75" x14ac:dyDescent="0.25">
      <c r="A8" s="34" t="s">
        <v>18</v>
      </c>
      <c r="B8" s="34"/>
      <c r="C8" s="34"/>
      <c r="D8" s="34"/>
      <c r="E8" s="34"/>
      <c r="F8" s="34"/>
    </row>
    <row r="9" spans="1:128" s="6" customFormat="1" ht="15.75" x14ac:dyDescent="0.25">
      <c r="A9" s="19"/>
      <c r="B9" s="19"/>
      <c r="C9" s="19"/>
      <c r="D9" s="19"/>
      <c r="E9" s="19"/>
      <c r="F9" s="19"/>
    </row>
    <row r="10" spans="1:128" s="6" customFormat="1" ht="15.75" x14ac:dyDescent="0.25">
      <c r="B10" s="9"/>
      <c r="C10" s="9"/>
      <c r="D10" s="39" t="s">
        <v>0</v>
      </c>
      <c r="E10" s="40"/>
      <c r="F10" s="10">
        <v>179301769.11850002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47.25" x14ac:dyDescent="0.25">
      <c r="A11" s="11" t="s">
        <v>1</v>
      </c>
      <c r="B11" s="12" t="s">
        <v>6</v>
      </c>
      <c r="C11" s="13" t="s">
        <v>2</v>
      </c>
      <c r="D11" s="15" t="s">
        <v>3</v>
      </c>
      <c r="E11" s="15" t="s">
        <v>4</v>
      </c>
      <c r="F11" s="15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6" customFormat="1" ht="15.75" x14ac:dyDescent="0.25">
      <c r="A12" s="26">
        <v>45292</v>
      </c>
      <c r="B12" s="25"/>
      <c r="C12" s="27" t="s">
        <v>20</v>
      </c>
      <c r="D12" s="32">
        <v>7265</v>
      </c>
      <c r="E12" s="20"/>
      <c r="F12" s="20">
        <f>+F10+D12-E12</f>
        <v>179309034.11850002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</row>
    <row r="13" spans="1:128" s="6" customFormat="1" ht="15.75" x14ac:dyDescent="0.25">
      <c r="A13" s="26">
        <v>45323</v>
      </c>
      <c r="B13" s="25"/>
      <c r="C13" s="27" t="s">
        <v>21</v>
      </c>
      <c r="D13" s="32">
        <v>12046.18</v>
      </c>
      <c r="E13" s="20">
        <f>+D13*0.025</f>
        <v>301.15450000000004</v>
      </c>
      <c r="F13" s="20">
        <f>+F12+D13-E13</f>
        <v>179320779.14400002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</row>
    <row r="14" spans="1:128" s="6" customFormat="1" ht="15.75" x14ac:dyDescent="0.25">
      <c r="A14" s="26">
        <v>45293</v>
      </c>
      <c r="B14" s="25"/>
      <c r="C14" s="27" t="s">
        <v>20</v>
      </c>
      <c r="D14" s="32">
        <v>36261</v>
      </c>
      <c r="E14" s="20"/>
      <c r="F14" s="20">
        <f t="shared" ref="F14:F77" si="0">+F13+D14-E14</f>
        <v>179357040.14400002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</row>
    <row r="15" spans="1:128" s="6" customFormat="1" ht="15.75" x14ac:dyDescent="0.25">
      <c r="A15" s="26">
        <v>45293</v>
      </c>
      <c r="B15" s="25"/>
      <c r="C15" s="27" t="s">
        <v>21</v>
      </c>
      <c r="D15" s="32">
        <v>500</v>
      </c>
      <c r="E15" s="20">
        <f>+D15*0.025</f>
        <v>12.5</v>
      </c>
      <c r="F15" s="20">
        <f t="shared" si="0"/>
        <v>179357527.64400002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</row>
    <row r="16" spans="1:128" s="6" customFormat="1" ht="15.75" x14ac:dyDescent="0.25">
      <c r="A16" s="26">
        <v>45293</v>
      </c>
      <c r="B16" s="25"/>
      <c r="C16" s="27" t="s">
        <v>21</v>
      </c>
      <c r="D16" s="32">
        <v>909.84</v>
      </c>
      <c r="E16" s="20">
        <f t="shared" ref="E16:E19" si="1">+D16*0.025</f>
        <v>22.746000000000002</v>
      </c>
      <c r="F16" s="20">
        <f t="shared" si="0"/>
        <v>179358414.73800004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</row>
    <row r="17" spans="1:128" s="6" customFormat="1" ht="15.75" x14ac:dyDescent="0.25">
      <c r="A17" s="26">
        <v>45293</v>
      </c>
      <c r="B17" s="25"/>
      <c r="C17" s="27" t="s">
        <v>21</v>
      </c>
      <c r="D17" s="32">
        <v>171</v>
      </c>
      <c r="E17" s="20">
        <f t="shared" si="1"/>
        <v>4.2750000000000004</v>
      </c>
      <c r="F17" s="20">
        <f t="shared" si="0"/>
        <v>179358581.46300003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</row>
    <row r="18" spans="1:128" s="6" customFormat="1" ht="15.75" x14ac:dyDescent="0.25">
      <c r="A18" s="26">
        <v>45293</v>
      </c>
      <c r="B18" s="25"/>
      <c r="C18" s="27" t="s">
        <v>21</v>
      </c>
      <c r="D18" s="32">
        <v>1179.2</v>
      </c>
      <c r="E18" s="20">
        <f t="shared" si="1"/>
        <v>29.480000000000004</v>
      </c>
      <c r="F18" s="20">
        <f t="shared" si="0"/>
        <v>179359731.18300003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</row>
    <row r="19" spans="1:128" s="6" customFormat="1" ht="15.75" x14ac:dyDescent="0.25">
      <c r="A19" s="26">
        <v>45293</v>
      </c>
      <c r="B19" s="25"/>
      <c r="C19" s="27" t="s">
        <v>21</v>
      </c>
      <c r="D19" s="32">
        <v>340.26</v>
      </c>
      <c r="E19" s="20">
        <f t="shared" si="1"/>
        <v>8.5065000000000008</v>
      </c>
      <c r="F19" s="20">
        <f t="shared" si="0"/>
        <v>179360062.93650001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</row>
    <row r="20" spans="1:128" s="6" customFormat="1" ht="31.5" x14ac:dyDescent="0.25">
      <c r="A20" s="26">
        <v>45293</v>
      </c>
      <c r="B20" s="25"/>
      <c r="C20" s="27" t="s">
        <v>42</v>
      </c>
      <c r="D20" s="32">
        <v>50000</v>
      </c>
      <c r="E20" s="20"/>
      <c r="F20" s="20">
        <f t="shared" si="0"/>
        <v>179410062.93650001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</row>
    <row r="21" spans="1:128" s="6" customFormat="1" ht="31.5" x14ac:dyDescent="0.25">
      <c r="A21" s="26">
        <v>45293</v>
      </c>
      <c r="B21" s="25"/>
      <c r="C21" s="27" t="s">
        <v>42</v>
      </c>
      <c r="D21" s="32"/>
      <c r="E21" s="20">
        <v>50000</v>
      </c>
      <c r="F21" s="20">
        <f t="shared" si="0"/>
        <v>179360062.93650001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</row>
    <row r="22" spans="1:128" s="6" customFormat="1" ht="15.75" x14ac:dyDescent="0.25">
      <c r="A22" s="26">
        <v>45294</v>
      </c>
      <c r="B22" s="25"/>
      <c r="C22" s="27" t="s">
        <v>20</v>
      </c>
      <c r="D22" s="32">
        <v>37992</v>
      </c>
      <c r="E22" s="20"/>
      <c r="F22" s="20">
        <f t="shared" si="0"/>
        <v>179398054.93650001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</row>
    <row r="23" spans="1:128" s="6" customFormat="1" ht="15.75" x14ac:dyDescent="0.25">
      <c r="A23" s="26">
        <v>45294</v>
      </c>
      <c r="B23" s="25"/>
      <c r="C23" s="27" t="s">
        <v>21</v>
      </c>
      <c r="D23" s="32">
        <v>670.54</v>
      </c>
      <c r="E23" s="20">
        <f>+D23*0.025</f>
        <v>16.763500000000001</v>
      </c>
      <c r="F23" s="20">
        <f t="shared" si="0"/>
        <v>179398708.713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</row>
    <row r="24" spans="1:128" s="6" customFormat="1" ht="15.75" x14ac:dyDescent="0.25">
      <c r="A24" s="26">
        <v>45294</v>
      </c>
      <c r="B24" s="25"/>
      <c r="C24" s="27" t="s">
        <v>21</v>
      </c>
      <c r="D24" s="32">
        <v>978.48</v>
      </c>
      <c r="E24" s="20">
        <f t="shared" ref="E24:E44" si="2">+D24*0.025</f>
        <v>24.462000000000003</v>
      </c>
      <c r="F24" s="20">
        <f t="shared" si="0"/>
        <v>179399662.73099998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</row>
    <row r="25" spans="1:128" s="6" customFormat="1" ht="15.75" x14ac:dyDescent="0.25">
      <c r="A25" s="26">
        <v>45294</v>
      </c>
      <c r="B25" s="25"/>
      <c r="C25" s="27" t="s">
        <v>21</v>
      </c>
      <c r="D25" s="32">
        <v>427.5</v>
      </c>
      <c r="E25" s="20">
        <f t="shared" si="2"/>
        <v>10.6875</v>
      </c>
      <c r="F25" s="20">
        <f t="shared" si="0"/>
        <v>179400079.54349998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</row>
    <row r="26" spans="1:128" s="6" customFormat="1" ht="15.75" x14ac:dyDescent="0.25">
      <c r="A26" s="26">
        <v>45294</v>
      </c>
      <c r="B26" s="25"/>
      <c r="C26" s="27" t="s">
        <v>21</v>
      </c>
      <c r="D26" s="32">
        <v>1094.1199999999999</v>
      </c>
      <c r="E26" s="20">
        <f t="shared" si="2"/>
        <v>27.352999999999998</v>
      </c>
      <c r="F26" s="20">
        <f t="shared" si="0"/>
        <v>179401146.3105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</row>
    <row r="27" spans="1:128" s="6" customFormat="1" ht="15.75" x14ac:dyDescent="0.25">
      <c r="A27" s="26">
        <v>45294</v>
      </c>
      <c r="B27" s="25"/>
      <c r="C27" s="27" t="s">
        <v>21</v>
      </c>
      <c r="D27" s="32">
        <v>200</v>
      </c>
      <c r="E27" s="20">
        <f t="shared" si="2"/>
        <v>5</v>
      </c>
      <c r="F27" s="20">
        <f t="shared" si="0"/>
        <v>179401341.3105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</row>
    <row r="28" spans="1:128" s="6" customFormat="1" ht="15.75" x14ac:dyDescent="0.25">
      <c r="A28" s="26">
        <v>45294</v>
      </c>
      <c r="B28" s="25"/>
      <c r="C28" s="27" t="s">
        <v>21</v>
      </c>
      <c r="D28" s="32">
        <v>129.47</v>
      </c>
      <c r="E28" s="20">
        <f t="shared" si="2"/>
        <v>3.2367500000000002</v>
      </c>
      <c r="F28" s="20">
        <f t="shared" si="0"/>
        <v>179401467.54374999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</row>
    <row r="29" spans="1:128" s="6" customFormat="1" ht="15.75" x14ac:dyDescent="0.25">
      <c r="A29" s="26">
        <v>45295</v>
      </c>
      <c r="B29" s="25"/>
      <c r="C29" s="27" t="s">
        <v>20</v>
      </c>
      <c r="D29" s="32">
        <v>36510</v>
      </c>
      <c r="E29" s="20"/>
      <c r="F29" s="20">
        <f t="shared" si="0"/>
        <v>179437977.54374999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</row>
    <row r="30" spans="1:128" s="6" customFormat="1" ht="15.75" x14ac:dyDescent="0.25">
      <c r="A30" s="26">
        <v>45295</v>
      </c>
      <c r="B30" s="25"/>
      <c r="C30" s="27" t="s">
        <v>21</v>
      </c>
      <c r="D30" s="32">
        <v>1656.96</v>
      </c>
      <c r="E30" s="20">
        <f t="shared" si="2"/>
        <v>41.424000000000007</v>
      </c>
      <c r="F30" s="20">
        <f t="shared" si="0"/>
        <v>179439593.07975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</row>
    <row r="31" spans="1:128" s="6" customFormat="1" ht="15.75" x14ac:dyDescent="0.25">
      <c r="A31" s="26">
        <v>45295</v>
      </c>
      <c r="B31" s="25"/>
      <c r="C31" s="27" t="s">
        <v>21</v>
      </c>
      <c r="D31" s="32">
        <v>1548.01</v>
      </c>
      <c r="E31" s="20">
        <f t="shared" si="2"/>
        <v>38.700250000000004</v>
      </c>
      <c r="F31" s="20">
        <f t="shared" si="0"/>
        <v>179441102.38949999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</row>
    <row r="32" spans="1:128" s="6" customFormat="1" ht="15.75" x14ac:dyDescent="0.25">
      <c r="A32" s="26">
        <v>45295</v>
      </c>
      <c r="B32" s="25"/>
      <c r="C32" s="27" t="s">
        <v>21</v>
      </c>
      <c r="D32" s="32">
        <v>1156.96</v>
      </c>
      <c r="E32" s="20">
        <f t="shared" si="2"/>
        <v>28.924000000000003</v>
      </c>
      <c r="F32" s="20">
        <f t="shared" si="0"/>
        <v>179442230.42550001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</row>
    <row r="33" spans="1:128" s="6" customFormat="1" ht="15.75" x14ac:dyDescent="0.25">
      <c r="A33" s="26">
        <v>45295</v>
      </c>
      <c r="B33" s="25"/>
      <c r="C33" s="27" t="s">
        <v>21</v>
      </c>
      <c r="D33" s="32">
        <v>64.2</v>
      </c>
      <c r="E33" s="20">
        <f t="shared" si="2"/>
        <v>1.6050000000000002</v>
      </c>
      <c r="F33" s="20">
        <f t="shared" si="0"/>
        <v>179442293.0205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</row>
    <row r="34" spans="1:128" s="6" customFormat="1" ht="15.75" x14ac:dyDescent="0.25">
      <c r="A34" s="26">
        <v>45298</v>
      </c>
      <c r="B34" s="25"/>
      <c r="C34" s="27" t="s">
        <v>20</v>
      </c>
      <c r="D34" s="32">
        <v>101060</v>
      </c>
      <c r="E34" s="20"/>
      <c r="F34" s="20">
        <f t="shared" si="0"/>
        <v>179543353.0205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</row>
    <row r="35" spans="1:128" s="6" customFormat="1" ht="15.75" x14ac:dyDescent="0.25">
      <c r="A35" s="26">
        <v>45298</v>
      </c>
      <c r="B35" s="25"/>
      <c r="C35" s="27" t="s">
        <v>21</v>
      </c>
      <c r="D35" s="32">
        <v>150</v>
      </c>
      <c r="E35" s="20">
        <f t="shared" si="2"/>
        <v>3.75</v>
      </c>
      <c r="F35" s="20">
        <f t="shared" si="0"/>
        <v>179543499.2705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</row>
    <row r="36" spans="1:128" s="6" customFormat="1" ht="15.75" x14ac:dyDescent="0.25">
      <c r="A36" s="26">
        <v>45298</v>
      </c>
      <c r="B36" s="25"/>
      <c r="C36" s="27" t="s">
        <v>21</v>
      </c>
      <c r="D36" s="32">
        <v>66895.240000000005</v>
      </c>
      <c r="E36" s="20">
        <f t="shared" si="2"/>
        <v>1672.3810000000003</v>
      </c>
      <c r="F36" s="20">
        <f t="shared" si="0"/>
        <v>179608722.1295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</row>
    <row r="37" spans="1:128" s="6" customFormat="1" ht="15.75" x14ac:dyDescent="0.25">
      <c r="A37" s="26">
        <v>45298</v>
      </c>
      <c r="B37" s="25"/>
      <c r="C37" s="27" t="s">
        <v>21</v>
      </c>
      <c r="D37" s="32">
        <v>1230.06</v>
      </c>
      <c r="E37" s="20">
        <f t="shared" si="2"/>
        <v>30.7515</v>
      </c>
      <c r="F37" s="20">
        <f t="shared" si="0"/>
        <v>179609921.43799999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</row>
    <row r="38" spans="1:128" s="6" customFormat="1" ht="15.75" x14ac:dyDescent="0.25">
      <c r="A38" s="26">
        <v>45298</v>
      </c>
      <c r="B38" s="25"/>
      <c r="C38" s="27" t="s">
        <v>21</v>
      </c>
      <c r="D38" s="32">
        <v>44864.12</v>
      </c>
      <c r="E38" s="20">
        <f t="shared" si="2"/>
        <v>1121.6030000000001</v>
      </c>
      <c r="F38" s="20">
        <f t="shared" si="0"/>
        <v>179653663.95500001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</row>
    <row r="39" spans="1:128" s="6" customFormat="1" ht="15.75" x14ac:dyDescent="0.25">
      <c r="A39" s="26">
        <v>45298</v>
      </c>
      <c r="B39" s="25"/>
      <c r="C39" s="27" t="s">
        <v>21</v>
      </c>
      <c r="D39" s="32">
        <v>1488.16</v>
      </c>
      <c r="E39" s="20">
        <f t="shared" si="2"/>
        <v>37.204000000000001</v>
      </c>
      <c r="F39" s="20">
        <f t="shared" si="0"/>
        <v>179655114.91100001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</row>
    <row r="40" spans="1:128" s="6" customFormat="1" ht="15.75" x14ac:dyDescent="0.25">
      <c r="A40" s="26">
        <v>45298</v>
      </c>
      <c r="B40" s="25"/>
      <c r="C40" s="27" t="s">
        <v>21</v>
      </c>
      <c r="D40" s="32">
        <v>16686.400000000001</v>
      </c>
      <c r="E40" s="20">
        <f t="shared" si="2"/>
        <v>417.16000000000008</v>
      </c>
      <c r="F40" s="20">
        <f t="shared" si="0"/>
        <v>179671384.15100002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</row>
    <row r="41" spans="1:128" s="6" customFormat="1" ht="15.75" x14ac:dyDescent="0.25">
      <c r="A41" s="26">
        <v>45299</v>
      </c>
      <c r="B41" s="25"/>
      <c r="C41" s="27" t="s">
        <v>20</v>
      </c>
      <c r="D41" s="32">
        <v>96647</v>
      </c>
      <c r="E41" s="20"/>
      <c r="F41" s="20">
        <f t="shared" si="0"/>
        <v>179768031.15100002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</row>
    <row r="42" spans="1:128" s="6" customFormat="1" ht="15.75" x14ac:dyDescent="0.25">
      <c r="A42" s="26">
        <v>45299</v>
      </c>
      <c r="B42" s="25"/>
      <c r="C42" s="27" t="s">
        <v>21</v>
      </c>
      <c r="D42" s="32">
        <v>26190.560000000001</v>
      </c>
      <c r="E42" s="20">
        <f t="shared" si="2"/>
        <v>654.76400000000012</v>
      </c>
      <c r="F42" s="20">
        <f t="shared" si="0"/>
        <v>179793566.94700003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</row>
    <row r="43" spans="1:128" s="6" customFormat="1" ht="15.75" x14ac:dyDescent="0.25">
      <c r="A43" s="26">
        <v>45299</v>
      </c>
      <c r="B43" s="25"/>
      <c r="C43" s="27" t="s">
        <v>21</v>
      </c>
      <c r="D43" s="32">
        <v>522.6</v>
      </c>
      <c r="E43" s="20">
        <f t="shared" si="2"/>
        <v>13.065000000000001</v>
      </c>
      <c r="F43" s="20">
        <f t="shared" si="0"/>
        <v>179794076.48200002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</row>
    <row r="44" spans="1:128" s="6" customFormat="1" ht="15.75" x14ac:dyDescent="0.25">
      <c r="A44" s="26">
        <v>45299</v>
      </c>
      <c r="B44" s="25"/>
      <c r="C44" s="27" t="s">
        <v>21</v>
      </c>
      <c r="D44" s="32">
        <v>2256.96</v>
      </c>
      <c r="E44" s="20">
        <f t="shared" si="2"/>
        <v>56.424000000000007</v>
      </c>
      <c r="F44" s="20">
        <f t="shared" si="0"/>
        <v>179796277.01800004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</row>
    <row r="45" spans="1:128" s="6" customFormat="1" ht="31.5" x14ac:dyDescent="0.25">
      <c r="A45" s="26">
        <v>45299</v>
      </c>
      <c r="B45" s="25"/>
      <c r="C45" s="27" t="s">
        <v>43</v>
      </c>
      <c r="D45" s="32">
        <v>2259035.73</v>
      </c>
      <c r="E45" s="20"/>
      <c r="F45" s="20">
        <f t="shared" si="0"/>
        <v>182055312.74800003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</row>
    <row r="46" spans="1:128" s="6" customFormat="1" ht="31.5" x14ac:dyDescent="0.25">
      <c r="A46" s="26">
        <v>45299</v>
      </c>
      <c r="B46" s="25"/>
      <c r="C46" s="27" t="s">
        <v>43</v>
      </c>
      <c r="D46" s="32"/>
      <c r="E46" s="20">
        <v>2259035.73</v>
      </c>
      <c r="F46" s="20">
        <f t="shared" si="0"/>
        <v>179796277.01800004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</row>
    <row r="47" spans="1:128" s="6" customFormat="1" ht="31.5" x14ac:dyDescent="0.25">
      <c r="A47" s="26">
        <v>45299</v>
      </c>
      <c r="B47" s="25"/>
      <c r="C47" s="27" t="s">
        <v>44</v>
      </c>
      <c r="D47" s="32">
        <v>212200.7</v>
      </c>
      <c r="E47" s="20"/>
      <c r="F47" s="20">
        <f t="shared" si="0"/>
        <v>180008477.71800002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</row>
    <row r="48" spans="1:128" s="6" customFormat="1" ht="31.5" x14ac:dyDescent="0.25">
      <c r="A48" s="26">
        <v>45299</v>
      </c>
      <c r="B48" s="25"/>
      <c r="C48" s="27" t="s">
        <v>44</v>
      </c>
      <c r="D48" s="32"/>
      <c r="E48" s="20">
        <v>212200.7</v>
      </c>
      <c r="F48" s="20">
        <f t="shared" si="0"/>
        <v>179796277.01800004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</row>
    <row r="49" spans="1:128" s="6" customFormat="1" ht="31.5" x14ac:dyDescent="0.25">
      <c r="A49" s="26">
        <v>45299</v>
      </c>
      <c r="B49" s="25"/>
      <c r="C49" s="27" t="s">
        <v>45</v>
      </c>
      <c r="D49" s="32">
        <v>5546.64</v>
      </c>
      <c r="E49" s="20"/>
      <c r="F49" s="20">
        <f t="shared" si="0"/>
        <v>179801823.65800002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</row>
    <row r="50" spans="1:128" s="6" customFormat="1" ht="31.5" x14ac:dyDescent="0.25">
      <c r="A50" s="26">
        <v>45299</v>
      </c>
      <c r="B50" s="25"/>
      <c r="C50" s="27" t="s">
        <v>45</v>
      </c>
      <c r="D50" s="32"/>
      <c r="E50" s="20">
        <v>5546.64</v>
      </c>
      <c r="F50" s="20">
        <f t="shared" si="0"/>
        <v>179796277.01800004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</row>
    <row r="51" spans="1:128" s="6" customFormat="1" ht="15.75" x14ac:dyDescent="0.25">
      <c r="A51" s="26">
        <v>45299</v>
      </c>
      <c r="B51" s="25"/>
      <c r="C51" s="27" t="s">
        <v>46</v>
      </c>
      <c r="D51" s="32">
        <v>12000</v>
      </c>
      <c r="E51" s="20"/>
      <c r="F51" s="20">
        <f t="shared" si="0"/>
        <v>179808277.01800004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</row>
    <row r="52" spans="1:128" s="6" customFormat="1" ht="15.75" x14ac:dyDescent="0.25">
      <c r="A52" s="26">
        <v>45299</v>
      </c>
      <c r="B52" s="25"/>
      <c r="C52" s="27" t="s">
        <v>46</v>
      </c>
      <c r="D52" s="32">
        <v>29524.1</v>
      </c>
      <c r="E52" s="20"/>
      <c r="F52" s="20">
        <f t="shared" si="0"/>
        <v>179837801.11800003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</row>
    <row r="53" spans="1:128" s="6" customFormat="1" ht="15.75" x14ac:dyDescent="0.25">
      <c r="A53" s="26">
        <v>45299</v>
      </c>
      <c r="B53" s="25"/>
      <c r="C53" s="27" t="s">
        <v>47</v>
      </c>
      <c r="D53" s="32">
        <v>67129.42</v>
      </c>
      <c r="E53" s="20"/>
      <c r="F53" s="20">
        <f t="shared" si="0"/>
        <v>179904930.53800002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</row>
    <row r="54" spans="1:128" s="6" customFormat="1" ht="15.75" x14ac:dyDescent="0.25">
      <c r="A54" s="26">
        <v>45299</v>
      </c>
      <c r="B54" s="25"/>
      <c r="C54" s="27" t="s">
        <v>46</v>
      </c>
      <c r="D54" s="32">
        <v>88807.84</v>
      </c>
      <c r="E54" s="20"/>
      <c r="F54" s="20">
        <f t="shared" si="0"/>
        <v>179993738.37800002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</row>
    <row r="55" spans="1:128" s="6" customFormat="1" ht="15.75" x14ac:dyDescent="0.25">
      <c r="A55" s="26">
        <v>45299</v>
      </c>
      <c r="B55" s="25"/>
      <c r="C55" s="27" t="s">
        <v>46</v>
      </c>
      <c r="D55" s="32">
        <v>107100</v>
      </c>
      <c r="E55" s="20"/>
      <c r="F55" s="20">
        <f t="shared" si="0"/>
        <v>180100838.37800002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</row>
    <row r="56" spans="1:128" s="6" customFormat="1" ht="15.75" x14ac:dyDescent="0.25">
      <c r="A56" s="26">
        <v>45299</v>
      </c>
      <c r="B56" s="25"/>
      <c r="C56" s="27" t="s">
        <v>46</v>
      </c>
      <c r="D56" s="32">
        <v>131112.07</v>
      </c>
      <c r="E56" s="20"/>
      <c r="F56" s="20">
        <f t="shared" si="0"/>
        <v>180231950.44800001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</row>
    <row r="57" spans="1:128" s="6" customFormat="1" ht="15.75" x14ac:dyDescent="0.25">
      <c r="A57" s="26">
        <v>45299</v>
      </c>
      <c r="B57" s="25"/>
      <c r="C57" s="27" t="s">
        <v>46</v>
      </c>
      <c r="D57" s="32">
        <v>642328.18999999994</v>
      </c>
      <c r="E57" s="20"/>
      <c r="F57" s="20">
        <f t="shared" si="0"/>
        <v>180874278.63800001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</row>
    <row r="58" spans="1:128" s="6" customFormat="1" ht="15.75" x14ac:dyDescent="0.25">
      <c r="A58" s="26">
        <v>45299</v>
      </c>
      <c r="B58" s="25"/>
      <c r="C58" s="27" t="s">
        <v>46</v>
      </c>
      <c r="D58" s="32">
        <v>1132951.83</v>
      </c>
      <c r="E58" s="20"/>
      <c r="F58" s="20">
        <f t="shared" si="0"/>
        <v>182007230.46800002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</row>
    <row r="59" spans="1:128" s="6" customFormat="1" ht="15.75" x14ac:dyDescent="0.25">
      <c r="A59" s="26">
        <v>45300</v>
      </c>
      <c r="B59" s="25"/>
      <c r="C59" s="27" t="s">
        <v>20</v>
      </c>
      <c r="D59" s="32">
        <v>27630</v>
      </c>
      <c r="E59" s="20"/>
      <c r="F59" s="20">
        <f t="shared" si="0"/>
        <v>182034860.46800002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</row>
    <row r="60" spans="1:128" s="6" customFormat="1" ht="15.75" x14ac:dyDescent="0.25">
      <c r="A60" s="26">
        <v>45300</v>
      </c>
      <c r="B60" s="25"/>
      <c r="C60" s="27" t="s">
        <v>21</v>
      </c>
      <c r="D60" s="32">
        <v>2367.14</v>
      </c>
      <c r="E60" s="20">
        <f>+D60*0.025</f>
        <v>59.1785</v>
      </c>
      <c r="F60" s="20">
        <f t="shared" si="0"/>
        <v>182037168.42950001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</row>
    <row r="61" spans="1:128" s="6" customFormat="1" ht="15.75" x14ac:dyDescent="0.25">
      <c r="A61" s="26">
        <v>45300</v>
      </c>
      <c r="B61" s="25"/>
      <c r="C61" s="27" t="s">
        <v>21</v>
      </c>
      <c r="D61" s="32">
        <v>344.54</v>
      </c>
      <c r="E61" s="20">
        <f t="shared" ref="E61:E74" si="3">+D61*0.025</f>
        <v>8.6135000000000002</v>
      </c>
      <c r="F61" s="20">
        <f t="shared" si="0"/>
        <v>182037504.35600001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</row>
    <row r="62" spans="1:128" s="6" customFormat="1" ht="15.75" x14ac:dyDescent="0.25">
      <c r="A62" s="26">
        <v>45300</v>
      </c>
      <c r="B62" s="25"/>
      <c r="C62" s="27" t="s">
        <v>21</v>
      </c>
      <c r="D62" s="32">
        <v>604.29999999999995</v>
      </c>
      <c r="E62" s="20">
        <f t="shared" si="3"/>
        <v>15.1075</v>
      </c>
      <c r="F62" s="20">
        <f t="shared" si="0"/>
        <v>182038093.54850003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</row>
    <row r="63" spans="1:128" s="6" customFormat="1" ht="15.75" x14ac:dyDescent="0.25">
      <c r="A63" s="26">
        <v>45300</v>
      </c>
      <c r="B63" s="25"/>
      <c r="C63" s="27" t="s">
        <v>21</v>
      </c>
      <c r="D63" s="32">
        <v>2389.02</v>
      </c>
      <c r="E63" s="20">
        <f t="shared" si="3"/>
        <v>59.725500000000004</v>
      </c>
      <c r="F63" s="20">
        <f t="shared" si="0"/>
        <v>182040422.84300005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</row>
    <row r="64" spans="1:128" s="6" customFormat="1" ht="15.75" x14ac:dyDescent="0.25">
      <c r="A64" s="26">
        <v>45300</v>
      </c>
      <c r="B64" s="25"/>
      <c r="C64" s="27" t="s">
        <v>21</v>
      </c>
      <c r="D64" s="32">
        <v>1219.8399999999999</v>
      </c>
      <c r="E64" s="20">
        <f t="shared" si="3"/>
        <v>30.495999999999999</v>
      </c>
      <c r="F64" s="20">
        <f t="shared" si="0"/>
        <v>182041612.18700007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</row>
    <row r="65" spans="1:128" s="6" customFormat="1" ht="15.75" x14ac:dyDescent="0.25">
      <c r="A65" s="26">
        <v>45300</v>
      </c>
      <c r="B65" s="25"/>
      <c r="C65" s="28" t="s">
        <v>26</v>
      </c>
      <c r="D65" s="32">
        <v>2992.5</v>
      </c>
      <c r="E65" s="20"/>
      <c r="F65" s="20">
        <f t="shared" si="0"/>
        <v>182044604.68700007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</row>
    <row r="66" spans="1:128" s="6" customFormat="1" ht="15.75" x14ac:dyDescent="0.25">
      <c r="A66" s="26">
        <v>45300</v>
      </c>
      <c r="B66" s="25"/>
      <c r="C66" s="28" t="s">
        <v>26</v>
      </c>
      <c r="D66" s="32">
        <v>11827.5</v>
      </c>
      <c r="E66" s="20"/>
      <c r="F66" s="20">
        <f t="shared" si="0"/>
        <v>182056432.18700007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</row>
    <row r="67" spans="1:128" s="6" customFormat="1" ht="15.75" x14ac:dyDescent="0.25">
      <c r="A67" s="26">
        <v>45300</v>
      </c>
      <c r="B67" s="25"/>
      <c r="C67" s="28" t="s">
        <v>26</v>
      </c>
      <c r="D67" s="32">
        <v>120972</v>
      </c>
      <c r="E67" s="20"/>
      <c r="F67" s="20">
        <f t="shared" si="0"/>
        <v>182177404.18700007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</row>
    <row r="68" spans="1:128" s="6" customFormat="1" ht="15.75" x14ac:dyDescent="0.25">
      <c r="A68" s="26">
        <v>45301</v>
      </c>
      <c r="B68" s="25"/>
      <c r="C68" s="27" t="s">
        <v>20</v>
      </c>
      <c r="D68" s="32">
        <v>68960</v>
      </c>
      <c r="E68" s="20"/>
      <c r="F68" s="20">
        <f t="shared" si="0"/>
        <v>182246364.18700007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</row>
    <row r="69" spans="1:128" s="6" customFormat="1" ht="15.75" x14ac:dyDescent="0.25">
      <c r="A69" s="26">
        <v>45301</v>
      </c>
      <c r="B69" s="25"/>
      <c r="C69" s="27" t="s">
        <v>21</v>
      </c>
      <c r="D69" s="32">
        <v>1681</v>
      </c>
      <c r="E69" s="20">
        <f t="shared" si="3"/>
        <v>42.025000000000006</v>
      </c>
      <c r="F69" s="20">
        <f t="shared" si="0"/>
        <v>182248003.16200006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</row>
    <row r="70" spans="1:128" s="6" customFormat="1" ht="15.75" x14ac:dyDescent="0.25">
      <c r="A70" s="26">
        <v>45301</v>
      </c>
      <c r="B70" s="25"/>
      <c r="C70" s="27" t="s">
        <v>21</v>
      </c>
      <c r="D70" s="32">
        <v>129.47</v>
      </c>
      <c r="E70" s="20">
        <f t="shared" si="3"/>
        <v>3.2367500000000002</v>
      </c>
      <c r="F70" s="20">
        <f t="shared" si="0"/>
        <v>182248129.39525005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</row>
    <row r="71" spans="1:128" s="6" customFormat="1" ht="15.75" x14ac:dyDescent="0.25">
      <c r="A71" s="26">
        <v>45301</v>
      </c>
      <c r="B71" s="25"/>
      <c r="C71" s="27" t="s">
        <v>21</v>
      </c>
      <c r="D71" s="32">
        <v>2641.88</v>
      </c>
      <c r="E71" s="20">
        <f t="shared" si="3"/>
        <v>66.047000000000011</v>
      </c>
      <c r="F71" s="20">
        <f t="shared" si="0"/>
        <v>182250705.22825006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</row>
    <row r="72" spans="1:128" s="6" customFormat="1" ht="15.75" x14ac:dyDescent="0.25">
      <c r="A72" s="26">
        <v>45301</v>
      </c>
      <c r="B72" s="25"/>
      <c r="C72" s="27" t="s">
        <v>21</v>
      </c>
      <c r="D72" s="32">
        <v>860</v>
      </c>
      <c r="E72" s="20">
        <f t="shared" si="3"/>
        <v>21.5</v>
      </c>
      <c r="F72" s="20">
        <f t="shared" si="0"/>
        <v>182251543.72825006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</row>
    <row r="73" spans="1:128" s="6" customFormat="1" ht="15.75" x14ac:dyDescent="0.25">
      <c r="A73" s="26">
        <v>45301</v>
      </c>
      <c r="B73" s="25"/>
      <c r="C73" s="27" t="s">
        <v>21</v>
      </c>
      <c r="D73" s="32">
        <v>1186.4000000000001</v>
      </c>
      <c r="E73" s="20">
        <f t="shared" si="3"/>
        <v>29.660000000000004</v>
      </c>
      <c r="F73" s="20">
        <f t="shared" si="0"/>
        <v>182252700.46825007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</row>
    <row r="74" spans="1:128" s="6" customFormat="1" ht="15.75" x14ac:dyDescent="0.25">
      <c r="A74" s="26">
        <v>45301</v>
      </c>
      <c r="B74" s="25"/>
      <c r="C74" s="27" t="s">
        <v>21</v>
      </c>
      <c r="D74" s="32">
        <v>1646.04</v>
      </c>
      <c r="E74" s="20">
        <f t="shared" si="3"/>
        <v>41.151000000000003</v>
      </c>
      <c r="F74" s="20">
        <f t="shared" si="0"/>
        <v>182254305.35725006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</row>
    <row r="75" spans="1:128" s="6" customFormat="1" ht="15.75" x14ac:dyDescent="0.25">
      <c r="A75" s="26">
        <v>45301</v>
      </c>
      <c r="B75" s="25"/>
      <c r="C75" s="27" t="s">
        <v>48</v>
      </c>
      <c r="D75" s="32">
        <v>50000</v>
      </c>
      <c r="E75" s="20"/>
      <c r="F75" s="20">
        <f t="shared" si="0"/>
        <v>182304305.35725006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</row>
    <row r="76" spans="1:128" s="6" customFormat="1" ht="15.75" x14ac:dyDescent="0.25">
      <c r="A76" s="26">
        <v>45301</v>
      </c>
      <c r="B76" s="25"/>
      <c r="C76" s="27" t="s">
        <v>46</v>
      </c>
      <c r="D76" s="32">
        <v>46605.24</v>
      </c>
      <c r="E76" s="20"/>
      <c r="F76" s="20">
        <f t="shared" si="0"/>
        <v>182350910.59725007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</row>
    <row r="77" spans="1:128" s="6" customFormat="1" ht="15.75" x14ac:dyDescent="0.25">
      <c r="A77" s="26">
        <v>45302</v>
      </c>
      <c r="B77" s="25"/>
      <c r="C77" s="27" t="s">
        <v>20</v>
      </c>
      <c r="D77" s="32">
        <v>45370</v>
      </c>
      <c r="E77" s="20"/>
      <c r="F77" s="20">
        <f t="shared" si="0"/>
        <v>182396280.59725007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</row>
    <row r="78" spans="1:128" s="6" customFormat="1" ht="15.75" x14ac:dyDescent="0.25">
      <c r="A78" s="26">
        <v>45302</v>
      </c>
      <c r="B78" s="25"/>
      <c r="C78" s="27" t="s">
        <v>21</v>
      </c>
      <c r="D78" s="32">
        <v>1200</v>
      </c>
      <c r="E78" s="20">
        <f>+D78*0.025</f>
        <v>30</v>
      </c>
      <c r="F78" s="20">
        <f t="shared" ref="F78:F141" si="4">+F77+D78-E78</f>
        <v>182397450.59725007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</row>
    <row r="79" spans="1:128" s="6" customFormat="1" ht="15.75" x14ac:dyDescent="0.25">
      <c r="A79" s="26">
        <v>45302</v>
      </c>
      <c r="B79" s="25"/>
      <c r="C79" s="27" t="s">
        <v>21</v>
      </c>
      <c r="D79" s="32">
        <v>1535</v>
      </c>
      <c r="E79" s="20">
        <f t="shared" ref="E79:E82" si="5">+D79*0.025</f>
        <v>38.375</v>
      </c>
      <c r="F79" s="20">
        <f t="shared" si="4"/>
        <v>182398947.22225007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</row>
    <row r="80" spans="1:128" s="6" customFormat="1" ht="15.75" x14ac:dyDescent="0.25">
      <c r="A80" s="26">
        <v>45302</v>
      </c>
      <c r="B80" s="25"/>
      <c r="C80" s="27" t="s">
        <v>21</v>
      </c>
      <c r="D80" s="32">
        <v>507.4</v>
      </c>
      <c r="E80" s="20">
        <f t="shared" si="5"/>
        <v>12.685</v>
      </c>
      <c r="F80" s="20">
        <f t="shared" si="4"/>
        <v>182399441.93725008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</row>
    <row r="81" spans="1:128" s="6" customFormat="1" ht="15.75" x14ac:dyDescent="0.25">
      <c r="A81" s="26">
        <v>45302</v>
      </c>
      <c r="B81" s="25"/>
      <c r="C81" s="27" t="s">
        <v>21</v>
      </c>
      <c r="D81" s="32">
        <v>406.24</v>
      </c>
      <c r="E81" s="20">
        <f t="shared" si="5"/>
        <v>10.156000000000001</v>
      </c>
      <c r="F81" s="20">
        <f t="shared" si="4"/>
        <v>182399838.0212501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</row>
    <row r="82" spans="1:128" s="6" customFormat="1" ht="15.75" x14ac:dyDescent="0.25">
      <c r="A82" s="26">
        <v>45302</v>
      </c>
      <c r="B82" s="25"/>
      <c r="C82" s="27" t="s">
        <v>21</v>
      </c>
      <c r="D82" s="32">
        <v>940</v>
      </c>
      <c r="E82" s="20">
        <f t="shared" si="5"/>
        <v>23.5</v>
      </c>
      <c r="F82" s="20">
        <f t="shared" si="4"/>
        <v>182400754.5212501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</row>
    <row r="83" spans="1:128" s="6" customFormat="1" ht="15.75" x14ac:dyDescent="0.25">
      <c r="A83" s="26">
        <v>45302</v>
      </c>
      <c r="B83" s="25"/>
      <c r="C83" s="27" t="s">
        <v>46</v>
      </c>
      <c r="D83" s="32">
        <v>1752787.18</v>
      </c>
      <c r="E83" s="20"/>
      <c r="F83" s="20">
        <f t="shared" si="4"/>
        <v>184153541.70125011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</row>
    <row r="84" spans="1:128" s="6" customFormat="1" ht="15.75" x14ac:dyDescent="0.25">
      <c r="A84" s="26">
        <v>45302</v>
      </c>
      <c r="B84" s="25"/>
      <c r="C84" s="27" t="s">
        <v>46</v>
      </c>
      <c r="D84" s="32">
        <v>44142.92</v>
      </c>
      <c r="E84" s="20"/>
      <c r="F84" s="20">
        <f t="shared" si="4"/>
        <v>184197684.62125009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</row>
    <row r="85" spans="1:128" s="6" customFormat="1" ht="15.75" x14ac:dyDescent="0.25">
      <c r="A85" s="26" t="s">
        <v>29</v>
      </c>
      <c r="B85" s="25"/>
      <c r="C85" s="27" t="s">
        <v>20</v>
      </c>
      <c r="D85" s="32">
        <v>70287</v>
      </c>
      <c r="E85" s="20"/>
      <c r="F85" s="20">
        <f t="shared" si="4"/>
        <v>184267971.62125009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</row>
    <row r="86" spans="1:128" s="6" customFormat="1" ht="15.75" x14ac:dyDescent="0.25">
      <c r="A86" s="26" t="s">
        <v>29</v>
      </c>
      <c r="B86" s="25"/>
      <c r="C86" s="27" t="s">
        <v>21</v>
      </c>
      <c r="D86" s="32">
        <v>1597.92</v>
      </c>
      <c r="E86" s="20">
        <f>+D86*0.025</f>
        <v>39.948000000000008</v>
      </c>
      <c r="F86" s="20">
        <f t="shared" si="4"/>
        <v>184269529.59325007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</row>
    <row r="87" spans="1:128" s="6" customFormat="1" ht="15.75" x14ac:dyDescent="0.25">
      <c r="A87" s="26" t="s">
        <v>29</v>
      </c>
      <c r="B87" s="25"/>
      <c r="C87" s="27" t="s">
        <v>21</v>
      </c>
      <c r="D87" s="32">
        <v>541.07000000000005</v>
      </c>
      <c r="E87" s="20">
        <f t="shared" ref="E87:E96" si="6">+D87*0.025</f>
        <v>13.526750000000002</v>
      </c>
      <c r="F87" s="20">
        <f t="shared" si="4"/>
        <v>184270057.13650006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</row>
    <row r="88" spans="1:128" s="6" customFormat="1" ht="15.75" x14ac:dyDescent="0.25">
      <c r="A88" s="26" t="s">
        <v>29</v>
      </c>
      <c r="B88" s="25"/>
      <c r="C88" s="27" t="s">
        <v>21</v>
      </c>
      <c r="D88" s="32">
        <v>23625</v>
      </c>
      <c r="E88" s="20">
        <f t="shared" si="6"/>
        <v>590.625</v>
      </c>
      <c r="F88" s="20">
        <f t="shared" si="4"/>
        <v>184293091.51150006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</row>
    <row r="89" spans="1:128" s="6" customFormat="1" ht="15.75" x14ac:dyDescent="0.25">
      <c r="A89" s="26" t="s">
        <v>29</v>
      </c>
      <c r="B89" s="25"/>
      <c r="C89" s="27" t="s">
        <v>21</v>
      </c>
      <c r="D89" s="32">
        <v>3284.28</v>
      </c>
      <c r="E89" s="20">
        <f t="shared" si="6"/>
        <v>82.107000000000014</v>
      </c>
      <c r="F89" s="20">
        <f t="shared" si="4"/>
        <v>184296293.68450007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</row>
    <row r="90" spans="1:128" s="6" customFormat="1" ht="15.75" x14ac:dyDescent="0.25">
      <c r="A90" s="26" t="s">
        <v>29</v>
      </c>
      <c r="B90" s="25"/>
      <c r="C90" s="27" t="s">
        <v>21</v>
      </c>
      <c r="D90" s="32">
        <v>1200</v>
      </c>
      <c r="E90" s="20">
        <f t="shared" si="6"/>
        <v>30</v>
      </c>
      <c r="F90" s="20">
        <f t="shared" si="4"/>
        <v>184297463.68450007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</row>
    <row r="91" spans="1:128" s="6" customFormat="1" ht="15.75" x14ac:dyDescent="0.25">
      <c r="A91" s="26" t="s">
        <v>30</v>
      </c>
      <c r="B91" s="25"/>
      <c r="C91" s="27" t="s">
        <v>20</v>
      </c>
      <c r="D91" s="32">
        <v>28025</v>
      </c>
      <c r="E91" s="20"/>
      <c r="F91" s="20">
        <f t="shared" si="4"/>
        <v>184325488.68450007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</row>
    <row r="92" spans="1:128" s="6" customFormat="1" ht="15.75" x14ac:dyDescent="0.25">
      <c r="A92" s="26" t="s">
        <v>30</v>
      </c>
      <c r="B92" s="25"/>
      <c r="C92" s="27" t="s">
        <v>21</v>
      </c>
      <c r="D92" s="32">
        <v>796</v>
      </c>
      <c r="E92" s="20">
        <f t="shared" si="6"/>
        <v>19.900000000000002</v>
      </c>
      <c r="F92" s="20">
        <f t="shared" si="4"/>
        <v>184326264.78450006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</row>
    <row r="93" spans="1:128" s="6" customFormat="1" ht="15.75" x14ac:dyDescent="0.25">
      <c r="A93" s="26" t="s">
        <v>30</v>
      </c>
      <c r="B93" s="25"/>
      <c r="C93" s="27" t="s">
        <v>21</v>
      </c>
      <c r="D93" s="32">
        <v>2300</v>
      </c>
      <c r="E93" s="20">
        <f t="shared" si="6"/>
        <v>57.5</v>
      </c>
      <c r="F93" s="20">
        <f t="shared" si="4"/>
        <v>184328507.28450006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</row>
    <row r="94" spans="1:128" s="6" customFormat="1" ht="15.75" x14ac:dyDescent="0.25">
      <c r="A94" s="26" t="s">
        <v>30</v>
      </c>
      <c r="B94" s="25"/>
      <c r="C94" s="27" t="s">
        <v>21</v>
      </c>
      <c r="D94" s="32">
        <v>481.67</v>
      </c>
      <c r="E94" s="20">
        <f t="shared" si="6"/>
        <v>12.04175</v>
      </c>
      <c r="F94" s="20">
        <f t="shared" si="4"/>
        <v>184328976.91275004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</row>
    <row r="95" spans="1:128" s="6" customFormat="1" ht="15.75" x14ac:dyDescent="0.25">
      <c r="A95" s="26" t="s">
        <v>30</v>
      </c>
      <c r="B95" s="25"/>
      <c r="C95" s="27" t="s">
        <v>21</v>
      </c>
      <c r="D95" s="32">
        <v>450</v>
      </c>
      <c r="E95" s="20">
        <f t="shared" si="6"/>
        <v>11.25</v>
      </c>
      <c r="F95" s="20">
        <f t="shared" si="4"/>
        <v>184329415.66275004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</row>
    <row r="96" spans="1:128" s="6" customFormat="1" ht="15.75" x14ac:dyDescent="0.25">
      <c r="A96" s="26" t="s">
        <v>30</v>
      </c>
      <c r="B96" s="25"/>
      <c r="C96" s="27" t="s">
        <v>21</v>
      </c>
      <c r="D96" s="32">
        <v>737.06</v>
      </c>
      <c r="E96" s="20">
        <f t="shared" si="6"/>
        <v>18.426500000000001</v>
      </c>
      <c r="F96" s="20">
        <f t="shared" si="4"/>
        <v>184330134.29625005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</row>
    <row r="97" spans="1:128" s="6" customFormat="1" ht="15.75" x14ac:dyDescent="0.25">
      <c r="A97" s="26" t="s">
        <v>30</v>
      </c>
      <c r="B97" s="25"/>
      <c r="C97" s="27" t="s">
        <v>46</v>
      </c>
      <c r="D97" s="32">
        <v>35800</v>
      </c>
      <c r="E97" s="20"/>
      <c r="F97" s="20">
        <f t="shared" si="4"/>
        <v>184365934.29625005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</row>
    <row r="98" spans="1:128" s="6" customFormat="1" ht="15.75" x14ac:dyDescent="0.25">
      <c r="A98" s="26" t="s">
        <v>31</v>
      </c>
      <c r="B98" s="25"/>
      <c r="C98" s="27" t="s">
        <v>20</v>
      </c>
      <c r="D98" s="32">
        <v>37145</v>
      </c>
      <c r="E98" s="20"/>
      <c r="F98" s="20">
        <f t="shared" si="4"/>
        <v>184403079.29625005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</row>
    <row r="99" spans="1:128" s="6" customFormat="1" ht="15.75" x14ac:dyDescent="0.25">
      <c r="A99" s="26" t="s">
        <v>31</v>
      </c>
      <c r="B99" s="25"/>
      <c r="C99" s="27" t="s">
        <v>21</v>
      </c>
      <c r="D99" s="32">
        <v>380</v>
      </c>
      <c r="E99" s="20">
        <f>+D99*0.025</f>
        <v>9.5</v>
      </c>
      <c r="F99" s="20">
        <f t="shared" si="4"/>
        <v>184403449.79625005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</row>
    <row r="100" spans="1:128" s="6" customFormat="1" ht="15.75" x14ac:dyDescent="0.25">
      <c r="A100" s="26" t="s">
        <v>31</v>
      </c>
      <c r="B100" s="25"/>
      <c r="C100" s="27" t="s">
        <v>21</v>
      </c>
      <c r="D100" s="32">
        <v>388.41</v>
      </c>
      <c r="E100" s="20">
        <f t="shared" ref="E100:E103" si="7">+D100*0.025</f>
        <v>9.710250000000002</v>
      </c>
      <c r="F100" s="20">
        <f t="shared" si="4"/>
        <v>184403828.49600005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</row>
    <row r="101" spans="1:128" s="6" customFormat="1" ht="15.75" x14ac:dyDescent="0.25">
      <c r="A101" s="26" t="s">
        <v>31</v>
      </c>
      <c r="B101" s="25"/>
      <c r="C101" s="27" t="s">
        <v>21</v>
      </c>
      <c r="D101" s="32">
        <v>1219.3800000000001</v>
      </c>
      <c r="E101" s="20">
        <f t="shared" si="7"/>
        <v>30.484500000000004</v>
      </c>
      <c r="F101" s="20">
        <f t="shared" si="4"/>
        <v>184405017.39150006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</row>
    <row r="102" spans="1:128" s="6" customFormat="1" ht="15.75" x14ac:dyDescent="0.25">
      <c r="A102" s="26" t="s">
        <v>31</v>
      </c>
      <c r="B102" s="25"/>
      <c r="C102" s="27" t="s">
        <v>21</v>
      </c>
      <c r="D102" s="32">
        <v>2567.5300000000002</v>
      </c>
      <c r="E102" s="20">
        <f t="shared" si="7"/>
        <v>64.188250000000011</v>
      </c>
      <c r="F102" s="20">
        <f t="shared" si="4"/>
        <v>184407520.73325005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</row>
    <row r="103" spans="1:128" s="6" customFormat="1" ht="15.75" x14ac:dyDescent="0.25">
      <c r="A103" s="26" t="s">
        <v>31</v>
      </c>
      <c r="B103" s="25"/>
      <c r="C103" s="27" t="s">
        <v>21</v>
      </c>
      <c r="D103" s="32">
        <v>2617.39</v>
      </c>
      <c r="E103" s="20">
        <f t="shared" si="7"/>
        <v>65.434749999999994</v>
      </c>
      <c r="F103" s="20">
        <f t="shared" si="4"/>
        <v>184410072.68850005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</row>
    <row r="104" spans="1:128" s="6" customFormat="1" ht="31.5" x14ac:dyDescent="0.25">
      <c r="A104" s="26" t="s">
        <v>31</v>
      </c>
      <c r="B104" s="25"/>
      <c r="C104" s="27" t="s">
        <v>49</v>
      </c>
      <c r="D104" s="32"/>
      <c r="E104" s="20">
        <v>90912.6</v>
      </c>
      <c r="F104" s="20">
        <f t="shared" si="4"/>
        <v>184319160.08850005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</row>
    <row r="105" spans="1:128" s="6" customFormat="1" ht="15.75" x14ac:dyDescent="0.25">
      <c r="A105" s="26" t="s">
        <v>32</v>
      </c>
      <c r="B105" s="25"/>
      <c r="C105" s="27" t="s">
        <v>20</v>
      </c>
      <c r="D105" s="32">
        <v>21600</v>
      </c>
      <c r="E105" s="20"/>
      <c r="F105" s="20">
        <f t="shared" si="4"/>
        <v>184340760.08850005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</row>
    <row r="106" spans="1:128" s="6" customFormat="1" ht="15.75" x14ac:dyDescent="0.25">
      <c r="A106" s="26" t="s">
        <v>32</v>
      </c>
      <c r="B106" s="25"/>
      <c r="C106" s="27" t="s">
        <v>21</v>
      </c>
      <c r="D106" s="32">
        <v>190.49</v>
      </c>
      <c r="E106" s="20">
        <f>+D106*0.025</f>
        <v>4.7622500000000008</v>
      </c>
      <c r="F106" s="20">
        <f t="shared" si="4"/>
        <v>184340945.81625006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</row>
    <row r="107" spans="1:128" s="6" customFormat="1" ht="15.75" x14ac:dyDescent="0.25">
      <c r="A107" s="26" t="s">
        <v>32</v>
      </c>
      <c r="B107" s="25"/>
      <c r="C107" s="27" t="s">
        <v>21</v>
      </c>
      <c r="D107" s="32">
        <v>1000</v>
      </c>
      <c r="E107" s="20">
        <f t="shared" ref="E107:E108" si="8">+D107*0.025</f>
        <v>25</v>
      </c>
      <c r="F107" s="20">
        <f t="shared" si="4"/>
        <v>184341920.81625006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</row>
    <row r="108" spans="1:128" s="6" customFormat="1" ht="15.75" x14ac:dyDescent="0.25">
      <c r="A108" s="26" t="s">
        <v>32</v>
      </c>
      <c r="B108" s="25"/>
      <c r="C108" s="27" t="s">
        <v>21</v>
      </c>
      <c r="D108" s="32">
        <v>1050</v>
      </c>
      <c r="E108" s="20">
        <f t="shared" si="8"/>
        <v>26.25</v>
      </c>
      <c r="F108" s="20">
        <f t="shared" si="4"/>
        <v>184342944.56625006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</row>
    <row r="109" spans="1:128" s="6" customFormat="1" ht="15.75" x14ac:dyDescent="0.25">
      <c r="A109" s="26" t="s">
        <v>32</v>
      </c>
      <c r="B109" s="25"/>
      <c r="C109" s="27" t="s">
        <v>46</v>
      </c>
      <c r="D109" s="32">
        <v>1127170.6100000001</v>
      </c>
      <c r="E109" s="20"/>
      <c r="F109" s="20">
        <f t="shared" si="4"/>
        <v>185470115.17625007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</row>
    <row r="110" spans="1:128" s="6" customFormat="1" ht="15.75" x14ac:dyDescent="0.25">
      <c r="A110" s="26" t="s">
        <v>32</v>
      </c>
      <c r="B110" s="25"/>
      <c r="C110" s="27" t="s">
        <v>46</v>
      </c>
      <c r="D110" s="32">
        <v>961955.68</v>
      </c>
      <c r="E110" s="20"/>
      <c r="F110" s="20">
        <f t="shared" si="4"/>
        <v>186432070.85625008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</row>
    <row r="111" spans="1:128" s="6" customFormat="1" ht="15.75" x14ac:dyDescent="0.25">
      <c r="A111" s="26" t="s">
        <v>32</v>
      </c>
      <c r="B111" s="25"/>
      <c r="C111" s="27" t="s">
        <v>22</v>
      </c>
      <c r="D111" s="32">
        <v>597266.79</v>
      </c>
      <c r="E111" s="20"/>
      <c r="F111" s="20">
        <f t="shared" si="4"/>
        <v>187029337.64625007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</row>
    <row r="112" spans="1:128" s="6" customFormat="1" ht="15.75" x14ac:dyDescent="0.25">
      <c r="A112" s="26" t="s">
        <v>33</v>
      </c>
      <c r="B112" s="25"/>
      <c r="C112" s="27" t="s">
        <v>20</v>
      </c>
      <c r="D112" s="32">
        <v>32065</v>
      </c>
      <c r="E112" s="20"/>
      <c r="F112" s="20">
        <f t="shared" si="4"/>
        <v>187061402.64625007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</row>
    <row r="113" spans="1:128" s="6" customFormat="1" ht="15.75" x14ac:dyDescent="0.25">
      <c r="A113" s="26" t="s">
        <v>33</v>
      </c>
      <c r="B113" s="25"/>
      <c r="C113" s="27" t="s">
        <v>21</v>
      </c>
      <c r="D113" s="32">
        <v>1100</v>
      </c>
      <c r="E113" s="20">
        <f>+D113*0.025</f>
        <v>27.5</v>
      </c>
      <c r="F113" s="20">
        <f t="shared" si="4"/>
        <v>187062475.14625007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</row>
    <row r="114" spans="1:128" s="6" customFormat="1" ht="15.75" x14ac:dyDescent="0.25">
      <c r="A114" s="26" t="s">
        <v>33</v>
      </c>
      <c r="B114" s="25"/>
      <c r="C114" s="27" t="s">
        <v>21</v>
      </c>
      <c r="D114" s="32">
        <v>387.34</v>
      </c>
      <c r="E114" s="20">
        <f t="shared" ref="E114:E116" si="9">+D114*0.025</f>
        <v>9.6835000000000004</v>
      </c>
      <c r="F114" s="20">
        <f t="shared" si="4"/>
        <v>187062852.80275008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</row>
    <row r="115" spans="1:128" s="6" customFormat="1" ht="15.75" x14ac:dyDescent="0.25">
      <c r="A115" s="26" t="s">
        <v>33</v>
      </c>
      <c r="B115" s="25"/>
      <c r="C115" s="27" t="s">
        <v>21</v>
      </c>
      <c r="D115" s="32">
        <v>32434.16</v>
      </c>
      <c r="E115" s="20">
        <f t="shared" si="9"/>
        <v>810.85400000000004</v>
      </c>
      <c r="F115" s="20">
        <f t="shared" si="4"/>
        <v>187094476.10875008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</row>
    <row r="116" spans="1:128" s="6" customFormat="1" ht="15.75" x14ac:dyDescent="0.25">
      <c r="A116" s="26" t="s">
        <v>33</v>
      </c>
      <c r="B116" s="25"/>
      <c r="C116" s="27" t="s">
        <v>21</v>
      </c>
      <c r="D116" s="32">
        <v>2423.36</v>
      </c>
      <c r="E116" s="20">
        <f t="shared" si="9"/>
        <v>60.584000000000003</v>
      </c>
      <c r="F116" s="20">
        <f t="shared" si="4"/>
        <v>187096838.8847501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</row>
    <row r="117" spans="1:128" s="6" customFormat="1" ht="15.75" x14ac:dyDescent="0.25">
      <c r="A117" s="26" t="s">
        <v>33</v>
      </c>
      <c r="B117" s="25"/>
      <c r="C117" s="27" t="s">
        <v>50</v>
      </c>
      <c r="D117" s="32">
        <v>2315676.16</v>
      </c>
      <c r="E117" s="20"/>
      <c r="F117" s="20">
        <f t="shared" si="4"/>
        <v>189412515.04475009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</row>
    <row r="118" spans="1:128" s="6" customFormat="1" ht="15.75" x14ac:dyDescent="0.25">
      <c r="A118" s="26" t="s">
        <v>33</v>
      </c>
      <c r="B118" s="25"/>
      <c r="C118" s="27" t="s">
        <v>51</v>
      </c>
      <c r="D118" s="32">
        <v>648965.85</v>
      </c>
      <c r="E118" s="20"/>
      <c r="F118" s="20">
        <f t="shared" si="4"/>
        <v>190061480.89475009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</row>
    <row r="119" spans="1:128" s="6" customFormat="1" ht="15.75" x14ac:dyDescent="0.25">
      <c r="A119" s="26" t="s">
        <v>33</v>
      </c>
      <c r="B119" s="25"/>
      <c r="C119" s="27" t="s">
        <v>51</v>
      </c>
      <c r="D119" s="32">
        <v>14739.44</v>
      </c>
      <c r="E119" s="20"/>
      <c r="F119" s="20">
        <f t="shared" si="4"/>
        <v>190076220.33475009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</row>
    <row r="120" spans="1:128" s="6" customFormat="1" ht="15.75" x14ac:dyDescent="0.25">
      <c r="A120" s="26" t="s">
        <v>33</v>
      </c>
      <c r="B120" s="25"/>
      <c r="C120" s="27" t="s">
        <v>51</v>
      </c>
      <c r="D120" s="32">
        <v>2760.26</v>
      </c>
      <c r="E120" s="20"/>
      <c r="F120" s="20">
        <f t="shared" si="4"/>
        <v>190078980.59475008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</row>
    <row r="121" spans="1:128" s="6" customFormat="1" ht="15.75" x14ac:dyDescent="0.25">
      <c r="A121" s="26" t="s">
        <v>33</v>
      </c>
      <c r="B121" s="25" t="s">
        <v>66</v>
      </c>
      <c r="C121" s="29" t="s">
        <v>52</v>
      </c>
      <c r="D121" s="32">
        <v>36860336.079999998</v>
      </c>
      <c r="E121" s="20"/>
      <c r="F121" s="20">
        <f t="shared" si="4"/>
        <v>226939316.67475009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</row>
    <row r="122" spans="1:128" s="6" customFormat="1" ht="31.5" x14ac:dyDescent="0.25">
      <c r="A122" s="26" t="s">
        <v>33</v>
      </c>
      <c r="B122" s="25" t="s">
        <v>66</v>
      </c>
      <c r="C122" s="30" t="s">
        <v>53</v>
      </c>
      <c r="D122" s="32"/>
      <c r="E122" s="20">
        <v>31945347.469999999</v>
      </c>
      <c r="F122" s="20">
        <f t="shared" si="4"/>
        <v>194993969.20475009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</row>
    <row r="123" spans="1:128" s="6" customFormat="1" ht="31.5" x14ac:dyDescent="0.25">
      <c r="A123" s="26" t="s">
        <v>33</v>
      </c>
      <c r="B123" s="25" t="s">
        <v>66</v>
      </c>
      <c r="C123" s="30" t="s">
        <v>54</v>
      </c>
      <c r="D123" s="32"/>
      <c r="E123" s="20">
        <v>2264925.7200000002</v>
      </c>
      <c r="F123" s="20">
        <f t="shared" si="4"/>
        <v>192729043.48475009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</row>
    <row r="124" spans="1:128" s="6" customFormat="1" ht="31.5" x14ac:dyDescent="0.25">
      <c r="A124" s="26" t="s">
        <v>33</v>
      </c>
      <c r="B124" s="25" t="s">
        <v>66</v>
      </c>
      <c r="C124" s="30" t="s">
        <v>55</v>
      </c>
      <c r="D124" s="32"/>
      <c r="E124" s="20">
        <v>2268120.37</v>
      </c>
      <c r="F124" s="20">
        <f t="shared" si="4"/>
        <v>190460923.11475009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</row>
    <row r="125" spans="1:128" s="6" customFormat="1" ht="31.5" x14ac:dyDescent="0.25">
      <c r="A125" s="26" t="s">
        <v>33</v>
      </c>
      <c r="B125" s="25" t="s">
        <v>66</v>
      </c>
      <c r="C125" s="31" t="s">
        <v>56</v>
      </c>
      <c r="D125" s="32"/>
      <c r="E125" s="20">
        <v>381942.52</v>
      </c>
      <c r="F125" s="20">
        <f t="shared" si="4"/>
        <v>190078980.59475008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</row>
    <row r="126" spans="1:128" s="6" customFormat="1" ht="15.75" x14ac:dyDescent="0.25">
      <c r="A126" s="26" t="s">
        <v>33</v>
      </c>
      <c r="B126" s="25" t="s">
        <v>67</v>
      </c>
      <c r="C126" s="27" t="s">
        <v>52</v>
      </c>
      <c r="D126" s="32"/>
      <c r="E126" s="20">
        <v>3482438.68</v>
      </c>
      <c r="F126" s="20">
        <f t="shared" si="4"/>
        <v>186596541.91475007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</row>
    <row r="127" spans="1:128" s="6" customFormat="1" ht="31.5" x14ac:dyDescent="0.25">
      <c r="A127" s="26" t="s">
        <v>33</v>
      </c>
      <c r="B127" s="25" t="s">
        <v>68</v>
      </c>
      <c r="C127" s="27" t="s">
        <v>57</v>
      </c>
      <c r="D127" s="32"/>
      <c r="E127" s="20">
        <v>38133.339999999997</v>
      </c>
      <c r="F127" s="20">
        <f t="shared" si="4"/>
        <v>186558408.57475007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</row>
    <row r="128" spans="1:128" s="6" customFormat="1" ht="15.75" x14ac:dyDescent="0.25">
      <c r="A128" s="26" t="s">
        <v>33</v>
      </c>
      <c r="B128" s="25" t="s">
        <v>69</v>
      </c>
      <c r="C128" s="27" t="s">
        <v>58</v>
      </c>
      <c r="D128" s="32"/>
      <c r="E128" s="20">
        <v>343311.16</v>
      </c>
      <c r="F128" s="20">
        <f t="shared" si="4"/>
        <v>186215097.41475007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</row>
    <row r="129" spans="1:128" s="6" customFormat="1" ht="15.75" x14ac:dyDescent="0.25">
      <c r="A129" s="26" t="s">
        <v>34</v>
      </c>
      <c r="B129" s="25"/>
      <c r="C129" s="27" t="s">
        <v>20</v>
      </c>
      <c r="D129" s="32">
        <v>88677</v>
      </c>
      <c r="E129" s="20"/>
      <c r="F129" s="20">
        <f t="shared" si="4"/>
        <v>186303774.41475007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</row>
    <row r="130" spans="1:128" s="6" customFormat="1" ht="15.75" x14ac:dyDescent="0.25">
      <c r="A130" s="26" t="s">
        <v>34</v>
      </c>
      <c r="B130" s="25"/>
      <c r="C130" s="27" t="s">
        <v>21</v>
      </c>
      <c r="D130" s="32">
        <v>792.08</v>
      </c>
      <c r="E130" s="20">
        <f>+D130*0.025</f>
        <v>19.802000000000003</v>
      </c>
      <c r="F130" s="20">
        <f t="shared" si="4"/>
        <v>186304546.6927501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</row>
    <row r="131" spans="1:128" s="6" customFormat="1" ht="15.75" x14ac:dyDescent="0.25">
      <c r="A131" s="26" t="s">
        <v>34</v>
      </c>
      <c r="B131" s="25"/>
      <c r="C131" s="27" t="s">
        <v>21</v>
      </c>
      <c r="D131" s="32">
        <v>3171.11</v>
      </c>
      <c r="E131" s="20">
        <f t="shared" ref="E131:E136" si="10">+D131*0.025</f>
        <v>79.277750000000012</v>
      </c>
      <c r="F131" s="20">
        <f t="shared" si="4"/>
        <v>186307638.52500013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</row>
    <row r="132" spans="1:128" s="6" customFormat="1" ht="15.75" x14ac:dyDescent="0.25">
      <c r="A132" s="26" t="s">
        <v>34</v>
      </c>
      <c r="B132" s="25"/>
      <c r="C132" s="27" t="s">
        <v>21</v>
      </c>
      <c r="D132" s="32">
        <v>600</v>
      </c>
      <c r="E132" s="20">
        <f t="shared" si="10"/>
        <v>15</v>
      </c>
      <c r="F132" s="20">
        <f t="shared" si="4"/>
        <v>186308223.52500013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</row>
    <row r="133" spans="1:128" s="6" customFormat="1" ht="15.75" x14ac:dyDescent="0.25">
      <c r="A133" s="26" t="s">
        <v>34</v>
      </c>
      <c r="B133" s="25"/>
      <c r="C133" s="27" t="s">
        <v>21</v>
      </c>
      <c r="D133" s="32">
        <v>600</v>
      </c>
      <c r="E133" s="20">
        <f t="shared" si="10"/>
        <v>15</v>
      </c>
      <c r="F133" s="20">
        <f t="shared" si="4"/>
        <v>186308808.52500013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</row>
    <row r="134" spans="1:128" s="6" customFormat="1" ht="15.75" x14ac:dyDescent="0.25">
      <c r="A134" s="26" t="s">
        <v>34</v>
      </c>
      <c r="B134" s="25"/>
      <c r="C134" s="27" t="s">
        <v>21</v>
      </c>
      <c r="D134" s="32">
        <v>11477.76</v>
      </c>
      <c r="E134" s="20">
        <f t="shared" si="10"/>
        <v>286.94400000000002</v>
      </c>
      <c r="F134" s="20">
        <f t="shared" si="4"/>
        <v>186319999.34100011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</row>
    <row r="135" spans="1:128" s="6" customFormat="1" ht="15.75" x14ac:dyDescent="0.25">
      <c r="A135" s="26" t="s">
        <v>34</v>
      </c>
      <c r="B135" s="25"/>
      <c r="C135" s="27" t="s">
        <v>21</v>
      </c>
      <c r="D135" s="32">
        <v>129.47</v>
      </c>
      <c r="E135" s="20">
        <f t="shared" si="10"/>
        <v>3.2367500000000002</v>
      </c>
      <c r="F135" s="20">
        <f t="shared" si="4"/>
        <v>186320125.5742501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</row>
    <row r="136" spans="1:128" s="6" customFormat="1" ht="15.75" x14ac:dyDescent="0.25">
      <c r="A136" s="26" t="s">
        <v>34</v>
      </c>
      <c r="B136" s="25"/>
      <c r="C136" s="27" t="s">
        <v>21</v>
      </c>
      <c r="D136" s="32">
        <v>988.94</v>
      </c>
      <c r="E136" s="20">
        <f t="shared" si="10"/>
        <v>24.723500000000001</v>
      </c>
      <c r="F136" s="20">
        <f t="shared" si="4"/>
        <v>186321089.79075009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</row>
    <row r="137" spans="1:128" s="6" customFormat="1" ht="15.75" x14ac:dyDescent="0.25">
      <c r="A137" s="26" t="s">
        <v>34</v>
      </c>
      <c r="B137" s="25"/>
      <c r="C137" s="27" t="s">
        <v>59</v>
      </c>
      <c r="D137" s="32">
        <v>670754.88</v>
      </c>
      <c r="E137" s="20"/>
      <c r="F137" s="20">
        <f t="shared" si="4"/>
        <v>186991844.67075008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</row>
    <row r="138" spans="1:128" s="6" customFormat="1" ht="15.75" x14ac:dyDescent="0.25">
      <c r="A138" s="26" t="s">
        <v>34</v>
      </c>
      <c r="B138" s="25"/>
      <c r="C138" s="27" t="s">
        <v>59</v>
      </c>
      <c r="D138" s="32">
        <v>278369.87</v>
      </c>
      <c r="E138" s="20"/>
      <c r="F138" s="20">
        <f t="shared" si="4"/>
        <v>187270214.54075009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</row>
    <row r="139" spans="1:128" s="6" customFormat="1" ht="15.75" x14ac:dyDescent="0.25">
      <c r="A139" s="26" t="s">
        <v>34</v>
      </c>
      <c r="B139" s="25"/>
      <c r="C139" s="27" t="s">
        <v>46</v>
      </c>
      <c r="D139" s="32">
        <v>60100</v>
      </c>
      <c r="E139" s="20"/>
      <c r="F139" s="20">
        <f t="shared" si="4"/>
        <v>187330314.54075009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</row>
    <row r="140" spans="1:128" s="6" customFormat="1" ht="15.75" x14ac:dyDescent="0.25">
      <c r="A140" s="26" t="s">
        <v>34</v>
      </c>
      <c r="B140" s="25"/>
      <c r="C140" s="27" t="s">
        <v>24</v>
      </c>
      <c r="D140" s="32">
        <v>57743.360000000001</v>
      </c>
      <c r="E140" s="20"/>
      <c r="F140" s="20">
        <f t="shared" si="4"/>
        <v>187388057.9007501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</row>
    <row r="141" spans="1:128" s="6" customFormat="1" ht="15.75" x14ac:dyDescent="0.25">
      <c r="A141" s="26" t="s">
        <v>35</v>
      </c>
      <c r="B141" s="25"/>
      <c r="C141" s="27" t="s">
        <v>20</v>
      </c>
      <c r="D141" s="32">
        <v>55749</v>
      </c>
      <c r="E141" s="20"/>
      <c r="F141" s="20">
        <f t="shared" si="4"/>
        <v>187443806.9007501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</row>
    <row r="142" spans="1:128" s="6" customFormat="1" ht="15.75" x14ac:dyDescent="0.25">
      <c r="A142" s="26" t="s">
        <v>35</v>
      </c>
      <c r="B142" s="25"/>
      <c r="C142" s="27" t="s">
        <v>21</v>
      </c>
      <c r="D142" s="32">
        <v>578.19000000000005</v>
      </c>
      <c r="E142" s="20">
        <f>+D142*0.025</f>
        <v>14.454750000000002</v>
      </c>
      <c r="F142" s="20">
        <f t="shared" ref="F142:F195" si="11">+F141+D142-E142</f>
        <v>187444370.6360001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</row>
    <row r="143" spans="1:128" s="6" customFormat="1" ht="15.75" x14ac:dyDescent="0.25">
      <c r="A143" s="26" t="s">
        <v>35</v>
      </c>
      <c r="B143" s="25"/>
      <c r="C143" s="27" t="s">
        <v>21</v>
      </c>
      <c r="D143" s="32">
        <v>586.4</v>
      </c>
      <c r="E143" s="20">
        <f t="shared" ref="E143:E157" si="12">+D143*0.025</f>
        <v>14.66</v>
      </c>
      <c r="F143" s="20">
        <f t="shared" si="11"/>
        <v>187444942.37600011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</row>
    <row r="144" spans="1:128" s="6" customFormat="1" ht="15.75" x14ac:dyDescent="0.25">
      <c r="A144" s="26" t="s">
        <v>35</v>
      </c>
      <c r="B144" s="25"/>
      <c r="C144" s="27" t="s">
        <v>21</v>
      </c>
      <c r="D144" s="32">
        <v>129.47</v>
      </c>
      <c r="E144" s="20">
        <f t="shared" si="12"/>
        <v>3.2367500000000002</v>
      </c>
      <c r="F144" s="20">
        <f t="shared" si="11"/>
        <v>187445068.6092501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</row>
    <row r="145" spans="1:128" s="6" customFormat="1" ht="15.75" x14ac:dyDescent="0.25">
      <c r="A145" s="26" t="s">
        <v>35</v>
      </c>
      <c r="B145" s="25"/>
      <c r="C145" s="27" t="s">
        <v>21</v>
      </c>
      <c r="D145" s="32">
        <v>3183.1</v>
      </c>
      <c r="E145" s="20">
        <f t="shared" si="12"/>
        <v>79.577500000000001</v>
      </c>
      <c r="F145" s="20">
        <f t="shared" si="11"/>
        <v>187448172.13175011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</row>
    <row r="146" spans="1:128" s="6" customFormat="1" ht="15.75" x14ac:dyDescent="0.25">
      <c r="A146" s="26" t="s">
        <v>35</v>
      </c>
      <c r="B146" s="25"/>
      <c r="C146" s="27" t="s">
        <v>21</v>
      </c>
      <c r="D146" s="32">
        <v>1905.96</v>
      </c>
      <c r="E146" s="20">
        <f t="shared" si="12"/>
        <v>47.649000000000001</v>
      </c>
      <c r="F146" s="20">
        <f t="shared" si="11"/>
        <v>187450030.44275013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</row>
    <row r="147" spans="1:128" s="6" customFormat="1" ht="15.75" x14ac:dyDescent="0.25">
      <c r="A147" s="26" t="s">
        <v>35</v>
      </c>
      <c r="B147" s="25"/>
      <c r="C147" s="27" t="s">
        <v>21</v>
      </c>
      <c r="D147" s="32">
        <v>20040.759999999998</v>
      </c>
      <c r="E147" s="20">
        <f t="shared" si="12"/>
        <v>501.01900000000001</v>
      </c>
      <c r="F147" s="20">
        <f t="shared" si="11"/>
        <v>187469570.18375012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</row>
    <row r="148" spans="1:128" s="6" customFormat="1" ht="15.75" x14ac:dyDescent="0.25">
      <c r="A148" s="26" t="s">
        <v>36</v>
      </c>
      <c r="B148" s="25"/>
      <c r="C148" s="27" t="s">
        <v>20</v>
      </c>
      <c r="D148" s="32">
        <v>25765</v>
      </c>
      <c r="E148" s="20"/>
      <c r="F148" s="20">
        <f t="shared" si="11"/>
        <v>187495335.18375012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</row>
    <row r="149" spans="1:128" s="6" customFormat="1" ht="15.75" x14ac:dyDescent="0.25">
      <c r="A149" s="26" t="s">
        <v>36</v>
      </c>
      <c r="B149" s="25"/>
      <c r="C149" s="27" t="s">
        <v>21</v>
      </c>
      <c r="D149" s="32">
        <v>2130</v>
      </c>
      <c r="E149" s="20">
        <f t="shared" si="12"/>
        <v>53.25</v>
      </c>
      <c r="F149" s="20">
        <f t="shared" si="11"/>
        <v>187497411.93375012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</row>
    <row r="150" spans="1:128" s="6" customFormat="1" ht="15.75" x14ac:dyDescent="0.25">
      <c r="A150" s="26" t="s">
        <v>36</v>
      </c>
      <c r="B150" s="25"/>
      <c r="C150" s="27" t="s">
        <v>21</v>
      </c>
      <c r="D150" s="32">
        <v>1170.32</v>
      </c>
      <c r="E150" s="20">
        <f t="shared" si="12"/>
        <v>29.257999999999999</v>
      </c>
      <c r="F150" s="20">
        <f t="shared" si="11"/>
        <v>187498552.99575013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</row>
    <row r="151" spans="1:128" s="6" customFormat="1" ht="15.75" x14ac:dyDescent="0.25">
      <c r="A151" s="26" t="s">
        <v>36</v>
      </c>
      <c r="B151" s="25"/>
      <c r="C151" s="27" t="s">
        <v>21</v>
      </c>
      <c r="D151" s="32">
        <v>1784.92</v>
      </c>
      <c r="E151" s="20">
        <f t="shared" si="12"/>
        <v>44.623000000000005</v>
      </c>
      <c r="F151" s="20">
        <f t="shared" si="11"/>
        <v>187500293.29275012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</row>
    <row r="152" spans="1:128" s="6" customFormat="1" ht="15.75" x14ac:dyDescent="0.25">
      <c r="A152" s="26" t="s">
        <v>37</v>
      </c>
      <c r="B152" s="25"/>
      <c r="C152" s="27" t="s">
        <v>20</v>
      </c>
      <c r="D152" s="32">
        <v>70966</v>
      </c>
      <c r="E152" s="20"/>
      <c r="F152" s="20">
        <f t="shared" si="11"/>
        <v>187571259.29275012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</row>
    <row r="153" spans="1:128" s="6" customFormat="1" ht="15.75" x14ac:dyDescent="0.25">
      <c r="A153" s="26" t="s">
        <v>37</v>
      </c>
      <c r="B153" s="25"/>
      <c r="C153" s="27" t="s">
        <v>21</v>
      </c>
      <c r="D153" s="32">
        <v>694.12</v>
      </c>
      <c r="E153" s="20">
        <f t="shared" si="12"/>
        <v>17.353000000000002</v>
      </c>
      <c r="F153" s="20">
        <f t="shared" si="11"/>
        <v>187571936.05975014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</row>
    <row r="154" spans="1:128" s="6" customFormat="1" ht="15.75" x14ac:dyDescent="0.25">
      <c r="A154" s="26" t="s">
        <v>37</v>
      </c>
      <c r="B154" s="25"/>
      <c r="C154" s="27" t="s">
        <v>21</v>
      </c>
      <c r="D154" s="32">
        <v>885</v>
      </c>
      <c r="E154" s="20">
        <f t="shared" si="12"/>
        <v>22.125</v>
      </c>
      <c r="F154" s="20">
        <f t="shared" si="11"/>
        <v>187572798.93475014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</row>
    <row r="155" spans="1:128" s="6" customFormat="1" ht="15.75" x14ac:dyDescent="0.25">
      <c r="A155" s="26" t="s">
        <v>37</v>
      </c>
      <c r="B155" s="25"/>
      <c r="C155" s="27" t="s">
        <v>21</v>
      </c>
      <c r="D155" s="32">
        <v>400</v>
      </c>
      <c r="E155" s="20">
        <f t="shared" si="12"/>
        <v>10</v>
      </c>
      <c r="F155" s="20">
        <f t="shared" si="11"/>
        <v>187573188.93475014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</row>
    <row r="156" spans="1:128" s="6" customFormat="1" ht="15.75" x14ac:dyDescent="0.25">
      <c r="A156" s="26" t="s">
        <v>37</v>
      </c>
      <c r="B156" s="25"/>
      <c r="C156" s="27" t="s">
        <v>21</v>
      </c>
      <c r="D156" s="32">
        <v>1555.98</v>
      </c>
      <c r="E156" s="20">
        <f t="shared" si="12"/>
        <v>38.899500000000003</v>
      </c>
      <c r="F156" s="20">
        <f t="shared" si="11"/>
        <v>187574706.01525012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</row>
    <row r="157" spans="1:128" s="6" customFormat="1" ht="15.75" x14ac:dyDescent="0.25">
      <c r="A157" s="26" t="s">
        <v>37</v>
      </c>
      <c r="B157" s="25"/>
      <c r="C157" s="27" t="s">
        <v>21</v>
      </c>
      <c r="D157" s="32">
        <v>508.94</v>
      </c>
      <c r="E157" s="20">
        <f t="shared" si="12"/>
        <v>12.723500000000001</v>
      </c>
      <c r="F157" s="20">
        <f t="shared" si="11"/>
        <v>187575202.2317501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</row>
    <row r="158" spans="1:128" s="6" customFormat="1" ht="15.75" x14ac:dyDescent="0.25">
      <c r="A158" s="26" t="s">
        <v>37</v>
      </c>
      <c r="B158" s="25"/>
      <c r="C158" s="27" t="s">
        <v>60</v>
      </c>
      <c r="D158" s="32">
        <v>816146.35</v>
      </c>
      <c r="E158" s="20"/>
      <c r="F158" s="20">
        <f t="shared" si="11"/>
        <v>188391348.58175009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</row>
    <row r="159" spans="1:128" s="6" customFormat="1" ht="15.75" x14ac:dyDescent="0.25">
      <c r="A159" s="26" t="s">
        <v>37</v>
      </c>
      <c r="B159" s="25"/>
      <c r="C159" s="27" t="s">
        <v>61</v>
      </c>
      <c r="D159" s="32">
        <v>414045.28</v>
      </c>
      <c r="E159" s="20"/>
      <c r="F159" s="20">
        <f t="shared" si="11"/>
        <v>188805393.8617501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</row>
    <row r="160" spans="1:128" s="6" customFormat="1" ht="15.75" x14ac:dyDescent="0.25">
      <c r="A160" s="26" t="s">
        <v>37</v>
      </c>
      <c r="B160" s="25"/>
      <c r="C160" s="27" t="s">
        <v>27</v>
      </c>
      <c r="D160" s="32">
        <v>361585.96</v>
      </c>
      <c r="E160" s="20"/>
      <c r="F160" s="20">
        <f t="shared" si="11"/>
        <v>189166979.8217501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</row>
    <row r="161" spans="1:128" s="6" customFormat="1" ht="15.75" x14ac:dyDescent="0.25">
      <c r="A161" s="26" t="s">
        <v>37</v>
      </c>
      <c r="B161" s="25"/>
      <c r="C161" s="27" t="s">
        <v>23</v>
      </c>
      <c r="D161" s="32">
        <v>301554.55</v>
      </c>
      <c r="E161" s="20"/>
      <c r="F161" s="20">
        <f t="shared" si="11"/>
        <v>189468534.37175012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</row>
    <row r="162" spans="1:128" s="6" customFormat="1" ht="15.75" x14ac:dyDescent="0.25">
      <c r="A162" s="26" t="s">
        <v>37</v>
      </c>
      <c r="B162" s="25"/>
      <c r="C162" s="27" t="s">
        <v>47</v>
      </c>
      <c r="D162" s="32">
        <v>165210</v>
      </c>
      <c r="E162" s="20"/>
      <c r="F162" s="20">
        <f t="shared" si="11"/>
        <v>189633744.37175012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</row>
    <row r="163" spans="1:128" s="6" customFormat="1" ht="15.75" x14ac:dyDescent="0.25">
      <c r="A163" s="26" t="s">
        <v>37</v>
      </c>
      <c r="B163" s="25"/>
      <c r="C163" s="27" t="s">
        <v>60</v>
      </c>
      <c r="D163" s="32">
        <v>86941.32</v>
      </c>
      <c r="E163" s="20"/>
      <c r="F163" s="20">
        <f t="shared" si="11"/>
        <v>189720685.69175011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</row>
    <row r="164" spans="1:128" s="6" customFormat="1" ht="15.75" x14ac:dyDescent="0.25">
      <c r="A164" s="26" t="s">
        <v>37</v>
      </c>
      <c r="B164" s="25"/>
      <c r="C164" s="27" t="s">
        <v>60</v>
      </c>
      <c r="D164" s="32">
        <v>83824.5</v>
      </c>
      <c r="E164" s="20"/>
      <c r="F164" s="20">
        <f t="shared" si="11"/>
        <v>189804510.19175011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</row>
    <row r="165" spans="1:128" s="6" customFormat="1" ht="15.75" x14ac:dyDescent="0.25">
      <c r="A165" s="26" t="s">
        <v>38</v>
      </c>
      <c r="B165" s="25"/>
      <c r="C165" s="27" t="s">
        <v>20</v>
      </c>
      <c r="D165" s="32">
        <v>33310</v>
      </c>
      <c r="E165" s="20"/>
      <c r="F165" s="20">
        <f t="shared" si="11"/>
        <v>189837820.19175011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</row>
    <row r="166" spans="1:128" s="6" customFormat="1" ht="15.75" x14ac:dyDescent="0.25">
      <c r="A166" s="26" t="s">
        <v>38</v>
      </c>
      <c r="B166" s="25"/>
      <c r="C166" s="27" t="s">
        <v>21</v>
      </c>
      <c r="D166" s="32">
        <v>600</v>
      </c>
      <c r="E166" s="20">
        <f>+D166*0.025</f>
        <v>15</v>
      </c>
      <c r="F166" s="20">
        <f t="shared" si="11"/>
        <v>189838405.19175011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</row>
    <row r="167" spans="1:128" s="6" customFormat="1" ht="15.75" x14ac:dyDescent="0.25">
      <c r="A167" s="26" t="s">
        <v>38</v>
      </c>
      <c r="B167" s="25"/>
      <c r="C167" s="27" t="s">
        <v>21</v>
      </c>
      <c r="D167" s="32">
        <v>161</v>
      </c>
      <c r="E167" s="20">
        <f t="shared" ref="E167:E170" si="13">+D167*0.025</f>
        <v>4.0250000000000004</v>
      </c>
      <c r="F167" s="20">
        <f t="shared" si="11"/>
        <v>189838562.1667501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</row>
    <row r="168" spans="1:128" s="6" customFormat="1" ht="15.75" x14ac:dyDescent="0.25">
      <c r="A168" s="26" t="s">
        <v>38</v>
      </c>
      <c r="B168" s="25"/>
      <c r="C168" s="27" t="s">
        <v>21</v>
      </c>
      <c r="D168" s="32">
        <v>129.47</v>
      </c>
      <c r="E168" s="20">
        <f t="shared" si="13"/>
        <v>3.2367500000000002</v>
      </c>
      <c r="F168" s="20">
        <f t="shared" si="11"/>
        <v>189838688.4000001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</row>
    <row r="169" spans="1:128" s="6" customFormat="1" ht="15.75" x14ac:dyDescent="0.25">
      <c r="A169" s="26" t="s">
        <v>38</v>
      </c>
      <c r="B169" s="25"/>
      <c r="C169" s="27" t="s">
        <v>21</v>
      </c>
      <c r="D169" s="32">
        <v>2855.66</v>
      </c>
      <c r="E169" s="20">
        <f t="shared" si="13"/>
        <v>71.391499999999994</v>
      </c>
      <c r="F169" s="20">
        <f t="shared" si="11"/>
        <v>189841472.6685001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</row>
    <row r="170" spans="1:128" s="6" customFormat="1" ht="15.75" x14ac:dyDescent="0.25">
      <c r="A170" s="26" t="s">
        <v>38</v>
      </c>
      <c r="B170" s="25"/>
      <c r="C170" s="27" t="s">
        <v>21</v>
      </c>
      <c r="D170" s="32">
        <v>3520.48</v>
      </c>
      <c r="E170" s="20">
        <f t="shared" si="13"/>
        <v>88.012</v>
      </c>
      <c r="F170" s="20">
        <f t="shared" si="11"/>
        <v>189844905.13650009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</row>
    <row r="171" spans="1:128" s="6" customFormat="1" ht="15.75" x14ac:dyDescent="0.25">
      <c r="A171" s="26" t="s">
        <v>38</v>
      </c>
      <c r="B171" s="25"/>
      <c r="C171" s="27" t="s">
        <v>62</v>
      </c>
      <c r="D171" s="32">
        <v>418374.61</v>
      </c>
      <c r="E171" s="20"/>
      <c r="F171" s="20">
        <f t="shared" si="11"/>
        <v>190263279.7465001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</row>
    <row r="172" spans="1:128" s="6" customFormat="1" ht="15.75" x14ac:dyDescent="0.25">
      <c r="A172" s="26" t="s">
        <v>39</v>
      </c>
      <c r="B172" s="25"/>
      <c r="C172" s="27" t="s">
        <v>20</v>
      </c>
      <c r="D172" s="32">
        <v>52750</v>
      </c>
      <c r="E172" s="20"/>
      <c r="F172" s="20">
        <f t="shared" si="11"/>
        <v>190316029.7465001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</row>
    <row r="173" spans="1:128" s="6" customFormat="1" ht="15.75" x14ac:dyDescent="0.25">
      <c r="A173" s="26" t="s">
        <v>39</v>
      </c>
      <c r="B173" s="25"/>
      <c r="C173" s="27" t="s">
        <v>21</v>
      </c>
      <c r="D173" s="32">
        <v>1352.32</v>
      </c>
      <c r="E173" s="20">
        <f>+D173*0.025</f>
        <v>33.808</v>
      </c>
      <c r="F173" s="20">
        <f t="shared" si="11"/>
        <v>190317348.2585001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</row>
    <row r="174" spans="1:128" s="6" customFormat="1" ht="15.75" x14ac:dyDescent="0.25">
      <c r="A174" s="26" t="s">
        <v>39</v>
      </c>
      <c r="B174" s="25"/>
      <c r="C174" s="27" t="s">
        <v>21</v>
      </c>
      <c r="D174" s="32">
        <v>5988.34</v>
      </c>
      <c r="E174" s="20">
        <f t="shared" ref="E174:E179" si="14">+D174*0.025</f>
        <v>149.70850000000002</v>
      </c>
      <c r="F174" s="20">
        <f t="shared" si="11"/>
        <v>190323186.8900001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</row>
    <row r="175" spans="1:128" s="6" customFormat="1" ht="15.75" x14ac:dyDescent="0.25">
      <c r="A175" s="26" t="s">
        <v>39</v>
      </c>
      <c r="B175" s="25"/>
      <c r="C175" s="27" t="s">
        <v>21</v>
      </c>
      <c r="D175" s="32">
        <v>1900.86</v>
      </c>
      <c r="E175" s="20">
        <f t="shared" si="14"/>
        <v>47.521500000000003</v>
      </c>
      <c r="F175" s="20">
        <f t="shared" si="11"/>
        <v>190325040.22850013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</row>
    <row r="176" spans="1:128" s="6" customFormat="1" ht="15.75" x14ac:dyDescent="0.25">
      <c r="A176" s="26" t="s">
        <v>39</v>
      </c>
      <c r="B176" s="25"/>
      <c r="C176" s="27" t="s">
        <v>21</v>
      </c>
      <c r="D176" s="32">
        <v>97.6</v>
      </c>
      <c r="E176" s="20">
        <f t="shared" si="14"/>
        <v>2.44</v>
      </c>
      <c r="F176" s="20">
        <f t="shared" si="11"/>
        <v>190325135.38850012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</row>
    <row r="177" spans="1:128" s="6" customFormat="1" ht="15.75" x14ac:dyDescent="0.25">
      <c r="A177" s="26" t="s">
        <v>39</v>
      </c>
      <c r="B177" s="25"/>
      <c r="C177" s="27" t="s">
        <v>21</v>
      </c>
      <c r="D177" s="32">
        <v>500</v>
      </c>
      <c r="E177" s="20">
        <f t="shared" si="14"/>
        <v>12.5</v>
      </c>
      <c r="F177" s="20">
        <f t="shared" si="11"/>
        <v>190325622.88850012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</row>
    <row r="178" spans="1:128" s="6" customFormat="1" ht="15.75" x14ac:dyDescent="0.25">
      <c r="A178" s="26" t="s">
        <v>39</v>
      </c>
      <c r="B178" s="25"/>
      <c r="C178" s="27" t="s">
        <v>21</v>
      </c>
      <c r="D178" s="32">
        <v>846.08</v>
      </c>
      <c r="E178" s="20">
        <f t="shared" si="14"/>
        <v>21.152000000000001</v>
      </c>
      <c r="F178" s="20">
        <f t="shared" si="11"/>
        <v>190326447.81650013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</row>
    <row r="179" spans="1:128" s="6" customFormat="1" ht="15.75" x14ac:dyDescent="0.25">
      <c r="A179" s="26" t="s">
        <v>39</v>
      </c>
      <c r="B179" s="25"/>
      <c r="C179" s="27" t="s">
        <v>21</v>
      </c>
      <c r="D179" s="32">
        <v>137</v>
      </c>
      <c r="E179" s="20">
        <f t="shared" si="14"/>
        <v>3.4250000000000003</v>
      </c>
      <c r="F179" s="20">
        <f t="shared" si="11"/>
        <v>190326581.39150012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</row>
    <row r="180" spans="1:128" s="6" customFormat="1" ht="15.75" x14ac:dyDescent="0.25">
      <c r="A180" s="26" t="s">
        <v>39</v>
      </c>
      <c r="B180" s="25"/>
      <c r="C180" s="27" t="s">
        <v>25</v>
      </c>
      <c r="D180" s="32">
        <v>28606695.399999999</v>
      </c>
      <c r="E180" s="20"/>
      <c r="F180" s="20">
        <f t="shared" si="11"/>
        <v>218933276.79150012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</row>
    <row r="181" spans="1:128" s="6" customFormat="1" ht="15.75" x14ac:dyDescent="0.25">
      <c r="A181" s="26" t="s">
        <v>39</v>
      </c>
      <c r="B181" s="25"/>
      <c r="C181" s="27" t="s">
        <v>46</v>
      </c>
      <c r="D181" s="32">
        <v>50000</v>
      </c>
      <c r="E181" s="20"/>
      <c r="F181" s="20">
        <f t="shared" si="11"/>
        <v>218983276.79150012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</row>
    <row r="182" spans="1:128" s="6" customFormat="1" ht="15.75" x14ac:dyDescent="0.25">
      <c r="A182" s="26" t="s">
        <v>40</v>
      </c>
      <c r="B182" s="25"/>
      <c r="C182" s="27" t="s">
        <v>20</v>
      </c>
      <c r="D182" s="32">
        <v>47280</v>
      </c>
      <c r="E182" s="20"/>
      <c r="F182" s="20">
        <f t="shared" si="11"/>
        <v>219030556.79150012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</row>
    <row r="183" spans="1:128" s="6" customFormat="1" ht="15.75" x14ac:dyDescent="0.25">
      <c r="A183" s="26" t="s">
        <v>40</v>
      </c>
      <c r="B183" s="25"/>
      <c r="C183" s="27" t="s">
        <v>21</v>
      </c>
      <c r="D183" s="32">
        <v>2033.42</v>
      </c>
      <c r="E183" s="20">
        <f>+D183*0.025</f>
        <v>50.835500000000003</v>
      </c>
      <c r="F183" s="20">
        <f t="shared" si="11"/>
        <v>219032539.37600011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</row>
    <row r="184" spans="1:128" s="6" customFormat="1" ht="15.75" x14ac:dyDescent="0.25">
      <c r="A184" s="26" t="s">
        <v>40</v>
      </c>
      <c r="B184" s="25"/>
      <c r="C184" s="27" t="s">
        <v>21</v>
      </c>
      <c r="D184" s="32">
        <v>26784.799999999999</v>
      </c>
      <c r="E184" s="20">
        <f t="shared" ref="E184:E185" si="15">+D184*0.025</f>
        <v>669.62</v>
      </c>
      <c r="F184" s="20">
        <f t="shared" si="11"/>
        <v>219058654.55600011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</row>
    <row r="185" spans="1:128" s="6" customFormat="1" ht="15.75" x14ac:dyDescent="0.25">
      <c r="A185" s="26" t="s">
        <v>40</v>
      </c>
      <c r="B185" s="25"/>
      <c r="C185" s="27" t="s">
        <v>21</v>
      </c>
      <c r="D185" s="32">
        <v>16613.68</v>
      </c>
      <c r="E185" s="20">
        <f t="shared" si="15"/>
        <v>415.34200000000004</v>
      </c>
      <c r="F185" s="20">
        <f t="shared" si="11"/>
        <v>219074852.89400011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</row>
    <row r="186" spans="1:128" s="6" customFormat="1" ht="15.75" x14ac:dyDescent="0.25">
      <c r="A186" s="26" t="s">
        <v>41</v>
      </c>
      <c r="B186" s="25"/>
      <c r="C186" s="27" t="s">
        <v>20</v>
      </c>
      <c r="D186" s="32">
        <v>38985</v>
      </c>
      <c r="E186" s="20"/>
      <c r="F186" s="20">
        <f t="shared" si="11"/>
        <v>219113837.89400011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</row>
    <row r="187" spans="1:128" s="6" customFormat="1" ht="15.75" x14ac:dyDescent="0.25">
      <c r="A187" s="26" t="s">
        <v>41</v>
      </c>
      <c r="B187" s="25"/>
      <c r="C187" s="27" t="s">
        <v>21</v>
      </c>
      <c r="D187" s="32">
        <v>2369.1</v>
      </c>
      <c r="E187" s="20">
        <f>+D187*0.025</f>
        <v>59.227499999999999</v>
      </c>
      <c r="F187" s="20">
        <f t="shared" si="11"/>
        <v>219116147.76650012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</row>
    <row r="188" spans="1:128" s="6" customFormat="1" ht="15.75" x14ac:dyDescent="0.25">
      <c r="A188" s="26" t="s">
        <v>41</v>
      </c>
      <c r="B188" s="25"/>
      <c r="C188" s="27" t="s">
        <v>21</v>
      </c>
      <c r="D188" s="32">
        <v>868.36</v>
      </c>
      <c r="E188" s="20">
        <f t="shared" ref="E188:E190" si="16">+D188*0.025</f>
        <v>21.709000000000003</v>
      </c>
      <c r="F188" s="20">
        <f t="shared" si="11"/>
        <v>219116994.41750014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</row>
    <row r="189" spans="1:128" s="6" customFormat="1" ht="15.75" x14ac:dyDescent="0.25">
      <c r="A189" s="26" t="s">
        <v>41</v>
      </c>
      <c r="B189" s="25"/>
      <c r="C189" s="27" t="s">
        <v>21</v>
      </c>
      <c r="D189" s="32">
        <v>626.52</v>
      </c>
      <c r="E189" s="20">
        <f t="shared" si="16"/>
        <v>15.663</v>
      </c>
      <c r="F189" s="20">
        <f t="shared" si="11"/>
        <v>219117605.27450016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</row>
    <row r="190" spans="1:128" s="6" customFormat="1" ht="15.75" x14ac:dyDescent="0.25">
      <c r="A190" s="26" t="s">
        <v>41</v>
      </c>
      <c r="B190" s="25"/>
      <c r="C190" s="27" t="s">
        <v>21</v>
      </c>
      <c r="D190" s="32">
        <v>1446.21</v>
      </c>
      <c r="E190" s="20">
        <f t="shared" si="16"/>
        <v>36.155250000000002</v>
      </c>
      <c r="F190" s="20">
        <f t="shared" si="11"/>
        <v>219119015.32925016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</row>
    <row r="191" spans="1:128" s="6" customFormat="1" ht="15.75" x14ac:dyDescent="0.25">
      <c r="A191" s="26" t="s">
        <v>41</v>
      </c>
      <c r="B191" s="25"/>
      <c r="C191" s="27" t="s">
        <v>63</v>
      </c>
      <c r="D191" s="32">
        <v>50000</v>
      </c>
      <c r="E191" s="20"/>
      <c r="F191" s="20">
        <f t="shared" si="11"/>
        <v>219169015.32925016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</row>
    <row r="192" spans="1:128" s="6" customFormat="1" ht="15.75" x14ac:dyDescent="0.25">
      <c r="A192" s="26" t="s">
        <v>41</v>
      </c>
      <c r="B192" s="25"/>
      <c r="C192" s="27" t="s">
        <v>64</v>
      </c>
      <c r="D192" s="32">
        <v>1429629.99</v>
      </c>
      <c r="E192" s="20"/>
      <c r="F192" s="20">
        <f t="shared" si="11"/>
        <v>220598645.31925017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</row>
    <row r="193" spans="1:128" s="6" customFormat="1" ht="15.75" x14ac:dyDescent="0.25">
      <c r="A193" s="26" t="s">
        <v>41</v>
      </c>
      <c r="B193" s="25"/>
      <c r="C193" s="27" t="s">
        <v>64</v>
      </c>
      <c r="D193" s="32">
        <v>197792.07</v>
      </c>
      <c r="E193" s="20"/>
      <c r="F193" s="20">
        <f t="shared" si="11"/>
        <v>220796437.38925016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</row>
    <row r="194" spans="1:128" s="6" customFormat="1" ht="15.75" x14ac:dyDescent="0.25">
      <c r="A194" s="26" t="s">
        <v>41</v>
      </c>
      <c r="B194" s="25"/>
      <c r="C194" s="27" t="s">
        <v>64</v>
      </c>
      <c r="D194" s="32">
        <v>644</v>
      </c>
      <c r="E194" s="20"/>
      <c r="F194" s="20">
        <f t="shared" si="11"/>
        <v>220797081.38925016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</row>
    <row r="195" spans="1:128" s="6" customFormat="1" ht="15.75" x14ac:dyDescent="0.25">
      <c r="A195" s="26" t="s">
        <v>41</v>
      </c>
      <c r="B195" s="25" t="s">
        <v>65</v>
      </c>
      <c r="C195" s="27" t="s">
        <v>26</v>
      </c>
      <c r="D195" s="32">
        <v>22424.84</v>
      </c>
      <c r="E195" s="20"/>
      <c r="F195" s="23">
        <f t="shared" si="11"/>
        <v>220819506.22925016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</row>
    <row r="196" spans="1:128" s="6" customFormat="1" thickBot="1" x14ac:dyDescent="0.3">
      <c r="A196" s="3"/>
      <c r="B196" s="1"/>
      <c r="C196" s="2"/>
      <c r="D196" s="24">
        <f>SUM(D12:D195)</f>
        <v>84869800.279999942</v>
      </c>
      <c r="E196" s="24">
        <f>SUM(E12:E195)</f>
        <v>43352063.169249982</v>
      </c>
      <c r="F196" s="14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</row>
    <row r="197" spans="1:128" s="6" customFormat="1" thickTop="1" x14ac:dyDescent="0.25">
      <c r="A197" s="3"/>
      <c r="B197" s="1"/>
      <c r="C197" s="2"/>
      <c r="D197" s="7"/>
      <c r="E197" s="7"/>
      <c r="F197" s="14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</row>
    <row r="198" spans="1:128" s="6" customFormat="1" ht="15.75" x14ac:dyDescent="0.25">
      <c r="A198" s="3"/>
      <c r="B198" s="1"/>
      <c r="C198" s="2"/>
      <c r="D198" s="7"/>
      <c r="E198" s="7"/>
      <c r="F198" s="14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</row>
    <row r="199" spans="1:128" s="6" customFormat="1" ht="15.75" x14ac:dyDescent="0.25">
      <c r="A199" s="38" t="s">
        <v>13</v>
      </c>
      <c r="B199" s="38"/>
      <c r="C199" s="38"/>
      <c r="D199" s="38"/>
      <c r="E199" s="38"/>
      <c r="F199" s="38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</row>
    <row r="200" spans="1:128" s="6" customFormat="1" ht="15.75" x14ac:dyDescent="0.25">
      <c r="A200" s="37" t="s">
        <v>14</v>
      </c>
      <c r="B200" s="37"/>
      <c r="C200" s="37"/>
      <c r="D200" s="37"/>
      <c r="E200" s="37"/>
      <c r="F200" s="3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</row>
    <row r="201" spans="1:128" s="6" customFormat="1" ht="15.75" x14ac:dyDescent="0.25">
      <c r="A201" s="16"/>
      <c r="B201" s="16"/>
      <c r="C201" s="16"/>
      <c r="D201" s="16"/>
      <c r="E201" s="16"/>
      <c r="F201" s="16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</row>
    <row r="202" spans="1:128" s="6" customFormat="1" ht="15.75" x14ac:dyDescent="0.25">
      <c r="A202" s="16"/>
      <c r="B202" s="16"/>
      <c r="C202" s="16"/>
      <c r="D202" s="16"/>
      <c r="E202" s="16"/>
      <c r="F202" s="16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</row>
    <row r="203" spans="1:128" s="6" customFormat="1" ht="15.75" x14ac:dyDescent="0.25">
      <c r="A203" s="16"/>
      <c r="B203" s="16"/>
      <c r="C203" s="16"/>
      <c r="D203" s="16"/>
      <c r="E203" s="16"/>
      <c r="F203" s="16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</row>
    <row r="204" spans="1:128" s="6" customFormat="1" ht="15.75" x14ac:dyDescent="0.25">
      <c r="A204" s="4"/>
      <c r="B204" s="4"/>
      <c r="C204" s="4"/>
      <c r="D204" s="4"/>
      <c r="E204" s="4"/>
      <c r="F204" s="4"/>
    </row>
    <row r="205" spans="1:128" s="6" customFormat="1" ht="15.75" x14ac:dyDescent="0.25">
      <c r="A205" s="4"/>
      <c r="B205" s="4"/>
      <c r="C205" s="4"/>
      <c r="D205" s="4"/>
      <c r="E205" s="4"/>
      <c r="F205" s="4"/>
    </row>
    <row r="206" spans="1:128" s="6" customFormat="1" ht="15.75" x14ac:dyDescent="0.25">
      <c r="A206" s="38" t="s">
        <v>15</v>
      </c>
      <c r="B206" s="38"/>
      <c r="C206" s="38"/>
      <c r="D206" s="22"/>
      <c r="E206" s="21" t="s">
        <v>16</v>
      </c>
      <c r="F206" s="21"/>
    </row>
    <row r="207" spans="1:128" s="6" customFormat="1" ht="15.75" x14ac:dyDescent="0.25">
      <c r="A207" s="37" t="s">
        <v>19</v>
      </c>
      <c r="B207" s="37"/>
      <c r="C207" s="37"/>
      <c r="D207" s="41" t="s">
        <v>17</v>
      </c>
      <c r="E207" s="41"/>
      <c r="F207" s="41"/>
    </row>
    <row r="208" spans="1:128" s="6" customFormat="1" ht="15.75" x14ac:dyDescent="0.25">
      <c r="A208" s="4"/>
      <c r="B208" s="4"/>
      <c r="C208" s="4"/>
      <c r="D208" s="4"/>
      <c r="E208" s="4"/>
      <c r="F208" s="4"/>
    </row>
    <row r="209" spans="1:6" s="6" customFormat="1" ht="32.25" customHeight="1" x14ac:dyDescent="0.25">
      <c r="A209" s="4"/>
      <c r="B209" s="17"/>
      <c r="C209" s="4"/>
      <c r="D209" s="4"/>
      <c r="E209" s="18"/>
      <c r="F209" s="18"/>
    </row>
    <row r="210" spans="1:6" s="6" customFormat="1" ht="15.75" x14ac:dyDescent="0.25">
      <c r="A210" s="4"/>
      <c r="B210" s="17"/>
      <c r="C210" s="4"/>
      <c r="D210" s="4"/>
      <c r="E210" s="18"/>
      <c r="F210" s="18"/>
    </row>
    <row r="211" spans="1:6" s="6" customFormat="1" ht="15.75" x14ac:dyDescent="0.25"/>
    <row r="212" spans="1:6" s="6" customFormat="1" ht="15.75" x14ac:dyDescent="0.25"/>
    <row r="213" spans="1:6" s="6" customFormat="1" ht="15.75" x14ac:dyDescent="0.25"/>
    <row r="214" spans="1:6" s="6" customFormat="1" ht="15.75" x14ac:dyDescent="0.25"/>
    <row r="215" spans="1:6" s="6" customFormat="1" ht="15.75" x14ac:dyDescent="0.25"/>
    <row r="216" spans="1:6" s="6" customFormat="1" ht="15.75" x14ac:dyDescent="0.25"/>
    <row r="217" spans="1:6" s="6" customFormat="1" ht="15.75" x14ac:dyDescent="0.25"/>
    <row r="218" spans="1:6" s="6" customFormat="1" ht="15.75" x14ac:dyDescent="0.25"/>
    <row r="219" spans="1:6" s="6" customFormat="1" ht="15.75" x14ac:dyDescent="0.25"/>
    <row r="220" spans="1:6" s="6" customFormat="1" ht="15.75" x14ac:dyDescent="0.25"/>
    <row r="221" spans="1:6" s="6" customFormat="1" ht="15.75" x14ac:dyDescent="0.25"/>
    <row r="222" spans="1:6" s="6" customFormat="1" ht="15.75" x14ac:dyDescent="0.25"/>
    <row r="223" spans="1:6" s="6" customFormat="1" ht="15.75" x14ac:dyDescent="0.25"/>
    <row r="224" spans="1:6" s="6" customFormat="1" ht="15.75" x14ac:dyDescent="0.25"/>
    <row r="225" s="6" customFormat="1" ht="15.75" x14ac:dyDescent="0.25"/>
    <row r="226" s="6" customFormat="1" ht="15.75" x14ac:dyDescent="0.25"/>
    <row r="227" s="6" customFormat="1" ht="15.75" x14ac:dyDescent="0.25"/>
    <row r="228" s="6" customFormat="1" ht="15.75" x14ac:dyDescent="0.25"/>
    <row r="229" s="6" customFormat="1" ht="15.75" x14ac:dyDescent="0.25"/>
    <row r="230" s="6" customFormat="1" ht="15.75" x14ac:dyDescent="0.25"/>
    <row r="231" s="6" customFormat="1" ht="15.75" x14ac:dyDescent="0.25"/>
    <row r="232" s="6" customFormat="1" ht="15.75" x14ac:dyDescent="0.25"/>
    <row r="233" s="6" customFormat="1" ht="15.75" x14ac:dyDescent="0.25"/>
    <row r="234" s="6" customFormat="1" ht="15.75" x14ac:dyDescent="0.25"/>
    <row r="235" s="6" customFormat="1" ht="15.75" x14ac:dyDescent="0.25"/>
    <row r="236" s="6" customFormat="1" ht="15.75" x14ac:dyDescent="0.25"/>
    <row r="237" s="6" customFormat="1" ht="15.75" x14ac:dyDescent="0.25"/>
    <row r="238" s="6" customFormat="1" ht="15.75" x14ac:dyDescent="0.25"/>
    <row r="239" s="6" customFormat="1" ht="15.75" x14ac:dyDescent="0.25"/>
    <row r="240" s="6" customFormat="1" ht="15.75" x14ac:dyDescent="0.25"/>
    <row r="241" s="6" customFormat="1" ht="15.75" x14ac:dyDescent="0.25"/>
    <row r="242" s="6" customFormat="1" ht="15.75" x14ac:dyDescent="0.25"/>
    <row r="243" s="6" customFormat="1" ht="15.75" x14ac:dyDescent="0.25"/>
    <row r="244" s="6" customFormat="1" ht="15.75" x14ac:dyDescent="0.25"/>
    <row r="245" s="6" customFormat="1" ht="15.75" x14ac:dyDescent="0.25"/>
    <row r="246" s="6" customFormat="1" ht="15.75" x14ac:dyDescent="0.25"/>
    <row r="247" s="6" customFormat="1" ht="15.75" x14ac:dyDescent="0.25"/>
    <row r="248" s="6" customFormat="1" ht="15.75" x14ac:dyDescent="0.25"/>
    <row r="249" s="6" customFormat="1" ht="15.75" x14ac:dyDescent="0.25"/>
    <row r="250" s="6" customFormat="1" ht="15.75" x14ac:dyDescent="0.25"/>
    <row r="251" s="6" customFormat="1" ht="15.75" x14ac:dyDescent="0.25"/>
    <row r="252" s="6" customFormat="1" ht="15.75" x14ac:dyDescent="0.25"/>
    <row r="253" s="6" customFormat="1" ht="15.75" x14ac:dyDescent="0.25"/>
    <row r="254" s="6" customFormat="1" ht="15.75" x14ac:dyDescent="0.25"/>
    <row r="255" s="6" customFormat="1" ht="15.75" x14ac:dyDescent="0.25"/>
    <row r="256" s="6" customFormat="1" ht="15.75" x14ac:dyDescent="0.25"/>
    <row r="257" s="6" customFormat="1" ht="15.75" x14ac:dyDescent="0.25"/>
    <row r="258" s="6" customFormat="1" ht="15.75" x14ac:dyDescent="0.25"/>
    <row r="259" s="6" customFormat="1" ht="15.75" x14ac:dyDescent="0.25"/>
    <row r="260" s="6" customFormat="1" ht="15.75" x14ac:dyDescent="0.25"/>
    <row r="261" s="6" customFormat="1" ht="15.75" x14ac:dyDescent="0.25"/>
    <row r="262" s="6" customFormat="1" ht="15.75" x14ac:dyDescent="0.25"/>
    <row r="263" s="6" customFormat="1" ht="15.75" x14ac:dyDescent="0.25"/>
    <row r="264" s="6" customFormat="1" ht="15.75" x14ac:dyDescent="0.25"/>
    <row r="265" s="6" customFormat="1" ht="15.75" x14ac:dyDescent="0.25"/>
    <row r="266" s="6" customFormat="1" ht="15.75" x14ac:dyDescent="0.25"/>
    <row r="267" s="6" customFormat="1" ht="15.75" x14ac:dyDescent="0.25"/>
    <row r="268" s="6" customFormat="1" ht="15.75" x14ac:dyDescent="0.25"/>
    <row r="269" s="6" customFormat="1" ht="15.75" x14ac:dyDescent="0.25"/>
    <row r="270" s="6" customFormat="1" ht="15.75" x14ac:dyDescent="0.25"/>
    <row r="271" s="6" customFormat="1" ht="15.75" x14ac:dyDescent="0.25"/>
    <row r="272" s="6" customFormat="1" ht="15.75" x14ac:dyDescent="0.25"/>
    <row r="273" s="6" customFormat="1" ht="15.75" x14ac:dyDescent="0.25"/>
    <row r="274" s="6" customFormat="1" ht="15.75" x14ac:dyDescent="0.25"/>
    <row r="275" s="6" customFormat="1" ht="15.75" x14ac:dyDescent="0.25"/>
    <row r="276" s="6" customFormat="1" ht="15.75" x14ac:dyDescent="0.25"/>
    <row r="277" s="6" customFormat="1" ht="15.75" x14ac:dyDescent="0.25"/>
    <row r="278" s="6" customFormat="1" ht="15.75" x14ac:dyDescent="0.25"/>
    <row r="279" s="6" customFormat="1" ht="15.75" x14ac:dyDescent="0.25"/>
    <row r="280" s="6" customFormat="1" ht="15.75" x14ac:dyDescent="0.25"/>
    <row r="281" s="6" customFormat="1" ht="15.75" x14ac:dyDescent="0.25"/>
    <row r="282" s="6" customFormat="1" ht="15.75" x14ac:dyDescent="0.25"/>
    <row r="283" s="6" customFormat="1" ht="15.75" x14ac:dyDescent="0.25"/>
    <row r="284" s="6" customFormat="1" ht="15.75" x14ac:dyDescent="0.25"/>
    <row r="285" s="6" customFormat="1" ht="15.75" x14ac:dyDescent="0.25"/>
    <row r="286" s="6" customFormat="1" ht="15.75" x14ac:dyDescent="0.25"/>
    <row r="287" s="6" customFormat="1" ht="15.75" x14ac:dyDescent="0.25"/>
    <row r="288" s="6" customFormat="1" ht="15.75" x14ac:dyDescent="0.25"/>
    <row r="289" spans="1:7" s="6" customFormat="1" ht="15.75" x14ac:dyDescent="0.25">
      <c r="G289" s="4"/>
    </row>
    <row r="290" spans="1:7" ht="15.75" x14ac:dyDescent="0.25">
      <c r="A290" s="4"/>
      <c r="B290" s="6"/>
      <c r="C290" s="6"/>
      <c r="D290" s="6"/>
      <c r="E290" s="6"/>
      <c r="F290" s="6"/>
    </row>
    <row r="291" spans="1:7" ht="15.75" x14ac:dyDescent="0.25">
      <c r="A291" s="4"/>
      <c r="B291" s="6"/>
      <c r="C291" s="6"/>
      <c r="D291" s="6"/>
      <c r="E291" s="6"/>
      <c r="F291" s="6"/>
    </row>
    <row r="292" spans="1:7" ht="15.75" x14ac:dyDescent="0.25">
      <c r="A292" s="4"/>
      <c r="B292" s="6"/>
      <c r="C292" s="6"/>
      <c r="D292" s="6"/>
      <c r="E292" s="6"/>
      <c r="F292" s="6"/>
    </row>
    <row r="293" spans="1:7" ht="15.75" x14ac:dyDescent="0.25">
      <c r="A293" s="4"/>
      <c r="B293" s="6"/>
      <c r="C293" s="6"/>
      <c r="D293" s="6"/>
      <c r="E293" s="6"/>
    </row>
    <row r="294" spans="1:7" ht="15.75" x14ac:dyDescent="0.25">
      <c r="A294" s="4"/>
      <c r="B294" s="6"/>
      <c r="C294" s="6"/>
      <c r="D294" s="6"/>
      <c r="E294" s="6"/>
    </row>
    <row r="295" spans="1:7" ht="15.75" x14ac:dyDescent="0.25"/>
    <row r="683" spans="1:6" ht="16.5" customHeight="1" x14ac:dyDescent="0.25">
      <c r="A683" s="4"/>
      <c r="F683" s="8"/>
    </row>
    <row r="684" spans="1:6" ht="15.75" x14ac:dyDescent="0.25">
      <c r="A684" s="4"/>
    </row>
    <row r="685" spans="1:6" ht="15.75" x14ac:dyDescent="0.25"/>
  </sheetData>
  <mergeCells count="14">
    <mergeCell ref="A200:F200"/>
    <mergeCell ref="A199:F199"/>
    <mergeCell ref="D10:E10"/>
    <mergeCell ref="A206:C206"/>
    <mergeCell ref="A207:C207"/>
    <mergeCell ref="D207:F207"/>
    <mergeCell ref="A6:F6"/>
    <mergeCell ref="A7:F7"/>
    <mergeCell ref="A8:F8"/>
    <mergeCell ref="A1:F1"/>
    <mergeCell ref="A2:F2"/>
    <mergeCell ref="A3:F3"/>
    <mergeCell ref="A4:F4"/>
    <mergeCell ref="A5:F5"/>
  </mergeCells>
  <pageMargins left="0.19685039370078741" right="0.19685039370078741" top="0.19685039370078741" bottom="0.19685039370078741" header="0.31496062992125984" footer="0.31496062992125984"/>
  <pageSetup scale="20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6" zoomScaleNormal="100" workbookViewId="0">
      <selection activeCell="E39" sqref="E39"/>
    </sheetView>
  </sheetViews>
  <sheetFormatPr baseColWidth="10" defaultRowHeight="15" x14ac:dyDescent="0.25"/>
  <cols>
    <col min="2" max="2" width="11.7109375" customWidth="1"/>
    <col min="3" max="3" width="11.85546875" customWidth="1"/>
    <col min="4" max="4" width="29.85546875" customWidth="1"/>
    <col min="5" max="5" width="12" customWidth="1"/>
    <col min="6" max="6" width="21.42578125" customWidth="1"/>
    <col min="7" max="7" width="25.85546875" customWidth="1"/>
  </cols>
  <sheetData>
    <row r="1" spans="1:7" x14ac:dyDescent="0.25">
      <c r="B1" s="42" t="s">
        <v>70</v>
      </c>
      <c r="C1" s="42"/>
      <c r="D1" s="42"/>
      <c r="E1" s="42"/>
      <c r="F1" s="42"/>
      <c r="G1" s="42"/>
    </row>
    <row r="2" spans="1:7" x14ac:dyDescent="0.25">
      <c r="B2" s="42" t="s">
        <v>7</v>
      </c>
      <c r="C2" s="42"/>
      <c r="D2" s="42"/>
      <c r="E2" s="42"/>
      <c r="F2" s="42"/>
      <c r="G2" s="42"/>
    </row>
    <row r="3" spans="1:7" x14ac:dyDescent="0.25">
      <c r="B3" s="43" t="s">
        <v>9</v>
      </c>
      <c r="C3" s="43"/>
      <c r="D3" s="43"/>
      <c r="E3" s="43"/>
      <c r="F3" s="43"/>
      <c r="G3" s="43"/>
    </row>
    <row r="4" spans="1:7" x14ac:dyDescent="0.25">
      <c r="A4" s="44" t="s">
        <v>8</v>
      </c>
      <c r="B4" s="44"/>
      <c r="C4" s="44"/>
      <c r="D4" s="44"/>
      <c r="E4" s="44"/>
      <c r="F4" s="44"/>
      <c r="G4" s="44"/>
    </row>
    <row r="5" spans="1:7" x14ac:dyDescent="0.25">
      <c r="B5" s="43" t="s">
        <v>10</v>
      </c>
      <c r="C5" s="43"/>
      <c r="D5" s="43"/>
      <c r="E5" s="43"/>
      <c r="F5" s="43"/>
      <c r="G5" s="43"/>
    </row>
    <row r="6" spans="1:7" x14ac:dyDescent="0.25">
      <c r="A6" s="44" t="s">
        <v>11</v>
      </c>
      <c r="B6" s="44"/>
      <c r="C6" s="44"/>
      <c r="D6" s="44"/>
      <c r="E6" s="44"/>
      <c r="F6" s="44"/>
      <c r="G6" s="44"/>
    </row>
    <row r="7" spans="1:7" x14ac:dyDescent="0.25">
      <c r="A7" s="44" t="s">
        <v>12</v>
      </c>
      <c r="B7" s="44"/>
      <c r="C7" s="44"/>
      <c r="D7" s="44"/>
      <c r="E7" s="44"/>
      <c r="F7" s="44"/>
      <c r="G7" s="44"/>
    </row>
    <row r="8" spans="1:7" x14ac:dyDescent="0.25">
      <c r="A8" s="44" t="s">
        <v>28</v>
      </c>
      <c r="B8" s="44"/>
      <c r="C8" s="44"/>
      <c r="D8" s="44"/>
      <c r="E8" s="44"/>
      <c r="F8" s="44"/>
      <c r="G8" s="44"/>
    </row>
    <row r="9" spans="1:7" ht="16.5" x14ac:dyDescent="0.25">
      <c r="A9" s="45" t="s">
        <v>71</v>
      </c>
      <c r="B9" s="45"/>
      <c r="C9" s="45"/>
      <c r="D9" s="45"/>
      <c r="E9" s="45"/>
      <c r="F9" s="45"/>
      <c r="G9" s="45"/>
    </row>
    <row r="10" spans="1:7" ht="16.5" x14ac:dyDescent="0.25">
      <c r="A10" s="46"/>
      <c r="B10" s="46"/>
      <c r="C10" s="46"/>
      <c r="D10" s="46"/>
      <c r="E10" s="46"/>
      <c r="F10" s="46"/>
      <c r="G10" s="46"/>
    </row>
    <row r="11" spans="1:7" ht="16.5" x14ac:dyDescent="0.25">
      <c r="A11" s="46"/>
      <c r="B11" s="46"/>
      <c r="C11" s="46"/>
      <c r="D11" s="46"/>
      <c r="E11" s="46"/>
      <c r="F11" s="46"/>
      <c r="G11" s="46"/>
    </row>
    <row r="12" spans="1:7" ht="17.25" thickBot="1" x14ac:dyDescent="0.3">
      <c r="A12" s="47"/>
      <c r="B12" s="48"/>
      <c r="C12" s="48"/>
      <c r="D12" s="49"/>
      <c r="E12" s="50" t="s">
        <v>0</v>
      </c>
      <c r="F12" s="50"/>
      <c r="G12" s="51">
        <v>281033.88</v>
      </c>
    </row>
    <row r="13" spans="1:7" ht="49.5" x14ac:dyDescent="0.25">
      <c r="A13" s="52"/>
      <c r="B13" s="53" t="s">
        <v>1</v>
      </c>
      <c r="C13" s="54" t="s">
        <v>72</v>
      </c>
      <c r="D13" s="55" t="s">
        <v>2</v>
      </c>
      <c r="E13" s="56" t="s">
        <v>3</v>
      </c>
      <c r="F13" s="56" t="s">
        <v>4</v>
      </c>
      <c r="G13" s="56" t="s">
        <v>5</v>
      </c>
    </row>
    <row r="14" spans="1:7" ht="65.25" customHeight="1" x14ac:dyDescent="0.25">
      <c r="A14" s="57"/>
      <c r="B14" s="26">
        <v>45293</v>
      </c>
      <c r="C14" s="25"/>
      <c r="D14" s="58" t="s">
        <v>73</v>
      </c>
      <c r="E14" s="59">
        <v>7995</v>
      </c>
      <c r="F14" s="59">
        <v>0</v>
      </c>
      <c r="G14" s="60">
        <f>+G12+E14-F14</f>
        <v>289028.88</v>
      </c>
    </row>
    <row r="15" spans="1:7" ht="61.5" customHeight="1" x14ac:dyDescent="0.25">
      <c r="A15" s="57"/>
      <c r="B15" s="26">
        <v>45299</v>
      </c>
      <c r="C15" s="25"/>
      <c r="D15" s="58" t="s">
        <v>73</v>
      </c>
      <c r="E15" s="59">
        <v>150</v>
      </c>
      <c r="F15" s="59">
        <v>0</v>
      </c>
      <c r="G15" s="60">
        <f>+G14+E15-F15</f>
        <v>289178.88</v>
      </c>
    </row>
    <row r="16" spans="1:7" ht="126" customHeight="1" x14ac:dyDescent="0.25">
      <c r="A16" s="57"/>
      <c r="B16" s="26">
        <v>45303</v>
      </c>
      <c r="C16" s="25"/>
      <c r="D16" s="61" t="s">
        <v>74</v>
      </c>
      <c r="E16" s="62">
        <v>0</v>
      </c>
      <c r="F16" s="62">
        <v>75000</v>
      </c>
      <c r="G16" s="60">
        <f t="shared" ref="G16:G18" si="0">+G15+E16-F16</f>
        <v>214178.88</v>
      </c>
    </row>
    <row r="17" spans="1:7" ht="33.75" customHeight="1" x14ac:dyDescent="0.25">
      <c r="A17" s="57"/>
      <c r="B17" s="26">
        <v>45322</v>
      </c>
      <c r="C17" s="25"/>
      <c r="D17" s="63" t="s">
        <v>75</v>
      </c>
      <c r="E17" s="62">
        <v>0</v>
      </c>
      <c r="F17" s="62">
        <v>112.5</v>
      </c>
      <c r="G17" s="60">
        <f t="shared" si="0"/>
        <v>214066.38</v>
      </c>
    </row>
    <row r="18" spans="1:7" ht="27.75" customHeight="1" x14ac:dyDescent="0.25">
      <c r="A18" s="57"/>
      <c r="B18" s="25" t="s">
        <v>41</v>
      </c>
      <c r="C18" s="25"/>
      <c r="D18" s="63" t="s">
        <v>76</v>
      </c>
      <c r="E18" s="62">
        <v>0</v>
      </c>
      <c r="F18" s="62">
        <v>175</v>
      </c>
      <c r="G18" s="64">
        <f t="shared" si="0"/>
        <v>213891.38</v>
      </c>
    </row>
    <row r="19" spans="1:7" ht="16.5" thickBot="1" x14ac:dyDescent="0.3">
      <c r="E19" s="65">
        <f>SUM(E14:E18)</f>
        <v>8145</v>
      </c>
      <c r="F19" s="66">
        <f>SUM(F14:F18)</f>
        <v>75287.5</v>
      </c>
      <c r="G19" s="67"/>
    </row>
    <row r="20" spans="1:7" ht="16.5" thickTop="1" x14ac:dyDescent="0.25">
      <c r="E20" s="68"/>
      <c r="F20" s="69"/>
      <c r="G20" s="67"/>
    </row>
    <row r="21" spans="1:7" x14ac:dyDescent="0.25">
      <c r="F21" s="70"/>
      <c r="G21" s="71"/>
    </row>
    <row r="22" spans="1:7" x14ac:dyDescent="0.25">
      <c r="F22" s="71"/>
      <c r="G22" s="71"/>
    </row>
    <row r="23" spans="1:7" ht="15.75" x14ac:dyDescent="0.25">
      <c r="A23" s="38" t="s">
        <v>13</v>
      </c>
      <c r="B23" s="38"/>
      <c r="C23" s="38"/>
      <c r="D23" s="38"/>
      <c r="E23" s="38"/>
      <c r="F23" s="38"/>
      <c r="G23" s="38"/>
    </row>
    <row r="24" spans="1:7" x14ac:dyDescent="0.25">
      <c r="A24" s="72" t="s">
        <v>14</v>
      </c>
      <c r="B24" s="72"/>
      <c r="C24" s="72"/>
      <c r="D24" s="72"/>
      <c r="E24" s="72"/>
      <c r="F24" s="72"/>
      <c r="G24" s="72"/>
    </row>
    <row r="25" spans="1:7" x14ac:dyDescent="0.25">
      <c r="A25" s="73"/>
      <c r="B25" s="73"/>
      <c r="C25" s="73"/>
      <c r="D25" s="73"/>
      <c r="E25" s="73"/>
      <c r="F25" s="73"/>
      <c r="G25" s="74"/>
    </row>
    <row r="28" spans="1:7" ht="15.75" x14ac:dyDescent="0.25">
      <c r="B28" s="75" t="s">
        <v>15</v>
      </c>
      <c r="E28" s="38" t="s">
        <v>16</v>
      </c>
      <c r="F28" s="38"/>
      <c r="G28" s="21"/>
    </row>
    <row r="29" spans="1:7" x14ac:dyDescent="0.25">
      <c r="B29" s="76" t="s">
        <v>77</v>
      </c>
      <c r="E29" s="72" t="s">
        <v>17</v>
      </c>
      <c r="F29" s="72"/>
      <c r="G29" s="77"/>
    </row>
    <row r="31" spans="1:7" x14ac:dyDescent="0.25">
      <c r="B31" s="78"/>
      <c r="E31" s="79"/>
      <c r="F31" s="79"/>
    </row>
    <row r="32" spans="1:7" x14ac:dyDescent="0.25">
      <c r="B32" s="78"/>
      <c r="E32" s="79"/>
      <c r="F32" s="79"/>
    </row>
    <row r="33" spans="2:6" x14ac:dyDescent="0.25">
      <c r="B33" s="78"/>
      <c r="E33" s="79"/>
      <c r="F33" s="79"/>
    </row>
    <row r="34" spans="2:6" x14ac:dyDescent="0.25">
      <c r="B34" s="78"/>
      <c r="E34" s="79"/>
      <c r="F34" s="79"/>
    </row>
    <row r="35" spans="2:6" x14ac:dyDescent="0.25">
      <c r="B35" s="78"/>
      <c r="E35" s="79"/>
      <c r="F35" s="79"/>
    </row>
    <row r="36" spans="2:6" x14ac:dyDescent="0.25">
      <c r="B36" s="78"/>
      <c r="E36" s="79"/>
      <c r="F36" s="79"/>
    </row>
  </sheetData>
  <mergeCells count="15">
    <mergeCell ref="A24:G24"/>
    <mergeCell ref="E28:F28"/>
    <mergeCell ref="E29:F29"/>
    <mergeCell ref="A7:G7"/>
    <mergeCell ref="A8:G8"/>
    <mergeCell ref="A9:G9"/>
    <mergeCell ref="B12:C12"/>
    <mergeCell ref="E12:F12"/>
    <mergeCell ref="A23:G23"/>
    <mergeCell ref="B1:G1"/>
    <mergeCell ref="B2:G2"/>
    <mergeCell ref="B3:G3"/>
    <mergeCell ref="A4:G4"/>
    <mergeCell ref="B5:G5"/>
    <mergeCell ref="A6:G6"/>
  </mergeCells>
  <pageMargins left="0.7" right="0.7" top="0.75" bottom="0.75" header="0.3" footer="0.3"/>
  <pageSetup scale="7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CUENTA UNICA </vt:lpstr>
      <vt:lpstr>CUENTA DE SUBVENCION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Raynerys Castillo Rodriguez</cp:lastModifiedBy>
  <cp:lastPrinted>2024-02-02T19:33:31Z</cp:lastPrinted>
  <dcterms:created xsi:type="dcterms:W3CDTF">2015-02-19T20:04:54Z</dcterms:created>
  <dcterms:modified xsi:type="dcterms:W3CDTF">2024-02-20T14:33:55Z</dcterms:modified>
</cp:coreProperties>
</file>