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anchez\Desktop\"/>
    </mc:Choice>
  </mc:AlternateContent>
  <bookViews>
    <workbookView xWindow="0" yWindow="0" windowWidth="19200" windowHeight="11595" tabRatio="601"/>
  </bookViews>
  <sheets>
    <sheet name="Estado de Cuenta Suplidores" sheetId="2" r:id="rId1"/>
  </sheets>
  <definedNames>
    <definedName name="_xlnm._FilterDatabase" localSheetId="0" hidden="1">'Estado de Cuenta Suplidores'!$B$13:$H$216</definedName>
  </definedNames>
  <calcPr calcId="152511"/>
</workbook>
</file>

<file path=xl/calcChain.xml><?xml version="1.0" encoding="utf-8"?>
<calcChain xmlns="http://schemas.openxmlformats.org/spreadsheetml/2006/main">
  <c r="G214" i="2" l="1"/>
  <c r="G67" i="2"/>
  <c r="G71" i="2"/>
  <c r="G75" i="2"/>
  <c r="G83" i="2"/>
  <c r="G110" i="2"/>
  <c r="G116" i="2"/>
  <c r="G123" i="2"/>
  <c r="G130" i="2"/>
  <c r="G134" i="2"/>
  <c r="G138" i="2"/>
  <c r="G144" i="2"/>
  <c r="G162" i="2"/>
  <c r="G166" i="2"/>
  <c r="G178" i="2"/>
  <c r="G184" i="2"/>
  <c r="G189" i="2"/>
  <c r="G193" i="2"/>
  <c r="G198" i="2"/>
  <c r="G203" i="2"/>
  <c r="G210" i="2"/>
  <c r="G16" i="2"/>
  <c r="H182" i="2"/>
  <c r="H186" i="2"/>
  <c r="H176" i="2"/>
  <c r="H180" i="2"/>
  <c r="H173" i="2"/>
  <c r="H174" i="2"/>
  <c r="H170" i="2"/>
  <c r="H171" i="2"/>
  <c r="H158" i="2"/>
  <c r="H159" i="2"/>
  <c r="H155" i="2"/>
  <c r="H156" i="2"/>
  <c r="H150" i="2"/>
  <c r="H151" i="2"/>
  <c r="H132" i="2"/>
  <c r="H136" i="2"/>
  <c r="H121" i="2"/>
  <c r="H125" i="2"/>
  <c r="H89" i="2"/>
  <c r="H90" i="2"/>
  <c r="H86" i="2"/>
  <c r="H87" i="2"/>
  <c r="H80" i="2"/>
  <c r="H81" i="2"/>
  <c r="H77" i="2"/>
  <c r="H78" i="2"/>
  <c r="H18" i="2"/>
  <c r="H19" i="2"/>
  <c r="H206" i="2"/>
  <c r="H207" i="2"/>
  <c r="H195" i="2"/>
  <c r="H196" i="2"/>
  <c r="H118" i="2"/>
  <c r="H119" i="2"/>
  <c r="H101" i="2"/>
  <c r="H102" i="2"/>
  <c r="H98" i="2"/>
  <c r="H99" i="2"/>
  <c r="H93" i="2"/>
  <c r="H94" i="2"/>
  <c r="H88" i="2"/>
  <c r="H91" i="2"/>
  <c r="H20" i="2"/>
  <c r="H21" i="2"/>
  <c r="H141" i="2"/>
  <c r="H142" i="2"/>
  <c r="H113" i="2"/>
  <c r="H114" i="2"/>
  <c r="H107" i="2"/>
  <c r="H108" i="2"/>
  <c r="H100" i="2"/>
  <c r="H103" i="2"/>
  <c r="H95" i="2"/>
  <c r="H96" i="2"/>
  <c r="H26" i="2"/>
  <c r="H27" i="2"/>
  <c r="H23" i="2"/>
  <c r="H24" i="2"/>
  <c r="H175" i="2"/>
  <c r="H181" i="2"/>
  <c r="H187" i="2"/>
  <c r="H157" i="2"/>
  <c r="H160" i="2"/>
  <c r="H164" i="2"/>
  <c r="H149" i="2"/>
  <c r="H152" i="2"/>
  <c r="H153" i="2"/>
  <c r="H120" i="2"/>
  <c r="H126" i="2"/>
  <c r="H105" i="2"/>
  <c r="H106" i="2"/>
  <c r="H22" i="2"/>
  <c r="H25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9" i="2"/>
  <c r="H73" i="2"/>
  <c r="H79" i="2"/>
  <c r="H85" i="2"/>
  <c r="H92" i="2"/>
  <c r="H97" i="2"/>
  <c r="H104" i="2"/>
  <c r="H112" i="2"/>
  <c r="H127" i="2"/>
  <c r="H128" i="2"/>
  <c r="H140" i="2"/>
  <c r="H146" i="2"/>
  <c r="H147" i="2"/>
  <c r="H148" i="2"/>
  <c r="H154" i="2"/>
  <c r="H168" i="2"/>
  <c r="H169" i="2"/>
  <c r="H172" i="2"/>
  <c r="H191" i="2"/>
  <c r="H200" i="2"/>
  <c r="H201" i="2"/>
  <c r="H205" i="2"/>
  <c r="H208" i="2"/>
  <c r="H14" i="2"/>
</calcChain>
</file>

<file path=xl/sharedStrings.xml><?xml version="1.0" encoding="utf-8"?>
<sst xmlns="http://schemas.openxmlformats.org/spreadsheetml/2006/main" count="428" uniqueCount="219">
  <si>
    <t>Fecha de registro</t>
  </si>
  <si>
    <t>No. de factura o comprobante</t>
  </si>
  <si>
    <t>Nombre del acreedor</t>
  </si>
  <si>
    <t>Concepto</t>
  </si>
  <si>
    <t>Codificacion objetal</t>
  </si>
  <si>
    <t>Monto de la deuda en RD$</t>
  </si>
  <si>
    <t>Fecha limite de pago</t>
  </si>
  <si>
    <t>HOSPITAL MATERNO DR REYNALDO ALMANZAR</t>
  </si>
  <si>
    <t xml:space="preserve">           HECHO POR.</t>
  </si>
  <si>
    <t xml:space="preserve">       REVISADO POR. </t>
  </si>
  <si>
    <t>AUTORIZADO POR.</t>
  </si>
  <si>
    <t>SERVICIO NACIONAL DE SALUD</t>
  </si>
  <si>
    <t>SERVICIO REGIONAL DE SALUD METROPOLITANO</t>
  </si>
  <si>
    <t>CUIDAD SANITARIA DRA. ANDREA EVANGELINA RODRIGUEZ PEROZO</t>
  </si>
  <si>
    <t>RNC 4-30-12802-3</t>
  </si>
  <si>
    <t>Licdo. Geraldo A. Acosta</t>
  </si>
  <si>
    <t>CDL COMUNICACIONES,SRL</t>
  </si>
  <si>
    <t>FUMIGADORA ISABEL VALLEJO</t>
  </si>
  <si>
    <t>GLOBAL SERVIC, SRL</t>
  </si>
  <si>
    <t>OFFICART</t>
  </si>
  <si>
    <t>PROMESECAL</t>
  </si>
  <si>
    <t>PUNTA CANA INTERPRAY</t>
  </si>
  <si>
    <t xml:space="preserve">SUPREME </t>
  </si>
  <si>
    <t>COMPRA DE MEDICAMENTOS</t>
  </si>
  <si>
    <t>COMPRA DE INSUMOS MEDICOS</t>
  </si>
  <si>
    <t>SERVICIO DE ESTACION REPETIDORA ABRIL 2015</t>
  </si>
  <si>
    <t>SERVICIO DE ESTACION REPETIDORA MAYO 2015</t>
  </si>
  <si>
    <t>SERVICIO DE ESTACION REPETIDORA AGOST 2015</t>
  </si>
  <si>
    <t>SERVICIO DE ESTACION REPETIDORA SEPT 2015</t>
  </si>
  <si>
    <t>SERVICIO DE ESTACION REPETIDORA OCT 2015</t>
  </si>
  <si>
    <t>SERVICIO DE ESTACION REPETIDORA NOV 2015</t>
  </si>
  <si>
    <t>SERVICIO DE ESTACION REPETIDORA DIC 2015</t>
  </si>
  <si>
    <t>SERVICIO DE ESTACION REPETIDORA FEB 2016</t>
  </si>
  <si>
    <t>SERVICIO DE ESTACION REPETIDORA MARZO 2016</t>
  </si>
  <si>
    <t>SERVICIO DE ESTACION REPETIDORA ABRIL 2016</t>
  </si>
  <si>
    <t>SERVICIO DE ESTACION REPETIDORA MAYO 2016</t>
  </si>
  <si>
    <t>SERVICIO DE ESTACION REPETIDORA JULIO 2016</t>
  </si>
  <si>
    <t>SERVICIO DE ESTACION REPETIDORA AGOST 2016</t>
  </si>
  <si>
    <t>SERVICIO DE ESTACION REPETIDORA SEPT 2016</t>
  </si>
  <si>
    <t>SERVICIO DE ESTACION REPETIDORA OCT 2016</t>
  </si>
  <si>
    <t>SERVICIO DE ESTACION REPETIDORA NOV Y DIC 2016</t>
  </si>
  <si>
    <t>SERVICIO DE ESTACION REPETIDORA ENERO 2017</t>
  </si>
  <si>
    <t>SERVICIO DE ESTACION REPETIDORA FEB 2017</t>
  </si>
  <si>
    <t>SERVICIO DE ESTACION REPETIDORA MARZO 2017</t>
  </si>
  <si>
    <t>SERVICIO DE ESTACION REPETIDORA ABRIL 2017</t>
  </si>
  <si>
    <t>SERVICIO DE ESTACION REPETIDORA MAYO 2017</t>
  </si>
  <si>
    <t>SERVICIO DE ESTACION REPETIDORA JUNIO 2017</t>
  </si>
  <si>
    <t>COMPRA DE MATERIAL GASTABLE</t>
  </si>
  <si>
    <t>Gerente De Contabilidad</t>
  </si>
  <si>
    <t>Subdirector Administrativo y Financiero</t>
  </si>
  <si>
    <t>R&amp;R MANTENIMIENTO, SRL</t>
  </si>
  <si>
    <t>COMPRA MED, SRL</t>
  </si>
  <si>
    <t>SERVICIO DE FUMIGACIÓN</t>
  </si>
  <si>
    <t>COMPRA DE MATERIALES DE OFICINA</t>
  </si>
  <si>
    <t>REPARACIÓN DE IMPRESORA</t>
  </si>
  <si>
    <t>COMPRA DE INSMOS DE OFICINA</t>
  </si>
  <si>
    <t>Enc. Interina De Cuentas por Pagar</t>
  </si>
  <si>
    <t>EMPRESA GALACTICA, SRL</t>
  </si>
  <si>
    <t>COMPRA OXIGENO</t>
  </si>
  <si>
    <t xml:space="preserve">COMPRA DE PRODUCTOS QUIMICOS </t>
  </si>
  <si>
    <t>COMPRA DE PRODUCTOS QUIMICOS</t>
  </si>
  <si>
    <t>COMPRA DE UTILES MENORES</t>
  </si>
  <si>
    <t>AIR LIQUIDE DOMINICANA, SAS</t>
  </si>
  <si>
    <t>B1500020957</t>
  </si>
  <si>
    <t>B1500020995</t>
  </si>
  <si>
    <t>B1500021017</t>
  </si>
  <si>
    <t>B1500021018</t>
  </si>
  <si>
    <t>B1500020889</t>
  </si>
  <si>
    <t>B1500020878</t>
  </si>
  <si>
    <t>B1500020881</t>
  </si>
  <si>
    <t>B1500020882</t>
  </si>
  <si>
    <t>B1500020883</t>
  </si>
  <si>
    <t>B1500020904</t>
  </si>
  <si>
    <t>B1500021586</t>
  </si>
  <si>
    <t>B1500021588</t>
  </si>
  <si>
    <t>B1500021737</t>
  </si>
  <si>
    <t>B1500021738</t>
  </si>
  <si>
    <t>B1500021748</t>
  </si>
  <si>
    <t>B1500020939</t>
  </si>
  <si>
    <t>B1500021037</t>
  </si>
  <si>
    <t>B1500021122</t>
  </si>
  <si>
    <t>B1500021123</t>
  </si>
  <si>
    <t>B1500021203</t>
  </si>
  <si>
    <t>B1500021231</t>
  </si>
  <si>
    <t>B1500021322</t>
  </si>
  <si>
    <t>B1500021354</t>
  </si>
  <si>
    <t>B1500021428</t>
  </si>
  <si>
    <t>B1500021435</t>
  </si>
  <si>
    <t>B1500022036</t>
  </si>
  <si>
    <t>B1500022030</t>
  </si>
  <si>
    <t>B1500021962</t>
  </si>
  <si>
    <t>B1500021860</t>
  </si>
  <si>
    <t>B1500022116</t>
  </si>
  <si>
    <t>B1500022077</t>
  </si>
  <si>
    <t>B1500022064</t>
  </si>
  <si>
    <t>B1500021988</t>
  </si>
  <si>
    <t>B1500021465</t>
  </si>
  <si>
    <t>B1500021804</t>
  </si>
  <si>
    <t>B1500022172</t>
  </si>
  <si>
    <t>B1500022267</t>
  </si>
  <si>
    <t>B1500022290</t>
  </si>
  <si>
    <t>B1500022292</t>
  </si>
  <si>
    <t>B1500022310</t>
  </si>
  <si>
    <t>B1500022395</t>
  </si>
  <si>
    <t>B1500022396</t>
  </si>
  <si>
    <t>B1500022405</t>
  </si>
  <si>
    <t>A010010010100004946</t>
  </si>
  <si>
    <t>A010010011500001122</t>
  </si>
  <si>
    <t>A010010011500001150</t>
  </si>
  <si>
    <t>A010010011500001138</t>
  </si>
  <si>
    <t>A010010011500001157</t>
  </si>
  <si>
    <t>A010010011500001160</t>
  </si>
  <si>
    <t>A010010011500001169</t>
  </si>
  <si>
    <t>A010010011500001190</t>
  </si>
  <si>
    <t>A010010011500001192</t>
  </si>
  <si>
    <t>A010010011500001198</t>
  </si>
  <si>
    <t>A010010011500001206</t>
  </si>
  <si>
    <t>A010010011500001216</t>
  </si>
  <si>
    <t>A010010011500001226</t>
  </si>
  <si>
    <t>A010010011500001228</t>
  </si>
  <si>
    <t>A010010011500001235</t>
  </si>
  <si>
    <t>A010010011500001243</t>
  </si>
  <si>
    <t>A010010011500001248</t>
  </si>
  <si>
    <t>A010010011500001261</t>
  </si>
  <si>
    <t>A010010011500001262</t>
  </si>
  <si>
    <t>A010010011500001275</t>
  </si>
  <si>
    <t>A010010011500001277</t>
  </si>
  <si>
    <t>A010010011500001280</t>
  </si>
  <si>
    <t>A010010011500001284</t>
  </si>
  <si>
    <t>A010010011500001289</t>
  </si>
  <si>
    <t>B1500000010</t>
  </si>
  <si>
    <t>B1500000011</t>
  </si>
  <si>
    <t>B1500000015</t>
  </si>
  <si>
    <t>B1500000500</t>
  </si>
  <si>
    <t>B1500000170</t>
  </si>
  <si>
    <t>B1500000172</t>
  </si>
  <si>
    <t>B1500000173</t>
  </si>
  <si>
    <t>B1500000171</t>
  </si>
  <si>
    <t>B1500000087</t>
  </si>
  <si>
    <t>B1500000058</t>
  </si>
  <si>
    <t>B1500000071</t>
  </si>
  <si>
    <t>B1500000070</t>
  </si>
  <si>
    <t>B1500000068</t>
  </si>
  <si>
    <t>B1500000077</t>
  </si>
  <si>
    <t>B1500000079</t>
  </si>
  <si>
    <t>B1500000095</t>
  </si>
  <si>
    <t>B1500000123</t>
  </si>
  <si>
    <t>B1500000119</t>
  </si>
  <si>
    <t>B1500000122</t>
  </si>
  <si>
    <t>B1500000120</t>
  </si>
  <si>
    <t>B1500000121</t>
  </si>
  <si>
    <t>B1500000124</t>
  </si>
  <si>
    <t>B1500000141</t>
  </si>
  <si>
    <t>B1500000097</t>
  </si>
  <si>
    <t>B1500000112</t>
  </si>
  <si>
    <t>B1500000116</t>
  </si>
  <si>
    <t>B1500000162</t>
  </si>
  <si>
    <t>B1500000163</t>
  </si>
  <si>
    <t>A010010011500000107</t>
  </si>
  <si>
    <t>A010010011500000118</t>
  </si>
  <si>
    <t>COMPRA DE UTILES Y MATERIALES DE LIMPIEZA</t>
  </si>
  <si>
    <t xml:space="preserve">Licda. Katherine Almanzar </t>
  </si>
  <si>
    <t>Licda. Luz Maireny Gonzalez</t>
  </si>
  <si>
    <t>B1500020647</t>
  </si>
  <si>
    <t>B1500020648</t>
  </si>
  <si>
    <t>B1500020520</t>
  </si>
  <si>
    <t>B1500020646</t>
  </si>
  <si>
    <t>B1500020649</t>
  </si>
  <si>
    <t>B1500000504</t>
  </si>
  <si>
    <t>B1500000031</t>
  </si>
  <si>
    <t>B1500035546</t>
  </si>
  <si>
    <t>B1500035549</t>
  </si>
  <si>
    <t>B1500035540</t>
  </si>
  <si>
    <t>B1500035600</t>
  </si>
  <si>
    <t>B1500036227</t>
  </si>
  <si>
    <t>B1500036219</t>
  </si>
  <si>
    <t>B1500036298</t>
  </si>
  <si>
    <t>B1500036226</t>
  </si>
  <si>
    <t>JHMV ELECTRIC-SERVICE, SRL</t>
  </si>
  <si>
    <t>COMPRA DE OTROS PRODUCTOS QUIMICOS</t>
  </si>
  <si>
    <t>SERVICIO DE MANTENIMIENTO</t>
  </si>
  <si>
    <t>BIONUCLEAR</t>
  </si>
  <si>
    <t>BIO-WIN</t>
  </si>
  <si>
    <t>E450000000942</t>
  </si>
  <si>
    <t>B1500002223</t>
  </si>
  <si>
    <t>B1500036946</t>
  </si>
  <si>
    <t>B1500003058</t>
  </si>
  <si>
    <t>CUENTA POR PAGAR A PROVEEDORES AL 31 AGOSTO AÑO 2024</t>
  </si>
  <si>
    <r>
      <t>Correspondiente al mes de Agosto del a</t>
    </r>
    <r>
      <rPr>
        <b/>
        <sz val="12"/>
        <rFont val="Calibri"/>
        <family val="2"/>
      </rPr>
      <t>ñ</t>
    </r>
    <r>
      <rPr>
        <b/>
        <sz val="12"/>
        <rFont val="Arial"/>
        <family val="2"/>
      </rPr>
      <t>o 2024</t>
    </r>
  </si>
  <si>
    <t>ACM SUPPLY</t>
  </si>
  <si>
    <t xml:space="preserve">ALIANZA INNOVADORA DE SERVICIOS AMBIENTALES </t>
  </si>
  <si>
    <t>LABIN DOMINICANA</t>
  </si>
  <si>
    <t>PAPELERIA &amp; SERVICIOS MULTIPLES YEFEL, SRL</t>
  </si>
  <si>
    <t>SEAN DOMINICAN, SRL</t>
  </si>
  <si>
    <t>SUPLIMED</t>
  </si>
  <si>
    <t>ULTRALAB</t>
  </si>
  <si>
    <t>COMPRA INSUMOS MEDICOS</t>
  </si>
  <si>
    <t>RECOLECCION DE RESIDUOS</t>
  </si>
  <si>
    <t>COMPRA DE PAPEL DE ESCRITORIO</t>
  </si>
  <si>
    <t>COMPRA MEDICAMENTOS</t>
  </si>
  <si>
    <t>COMPRA PRODUCTOS QUÍMICOS</t>
  </si>
  <si>
    <t>B1500000139</t>
  </si>
  <si>
    <t>B1500001913</t>
  </si>
  <si>
    <t>B1500002230</t>
  </si>
  <si>
    <t>B1500002234</t>
  </si>
  <si>
    <t>B1500002243</t>
  </si>
  <si>
    <t>B1500002249</t>
  </si>
  <si>
    <t>B1500000521</t>
  </si>
  <si>
    <t>B1500000522</t>
  </si>
  <si>
    <t>B1500000253</t>
  </si>
  <si>
    <t>B1500000227</t>
  </si>
  <si>
    <t>B1500000237</t>
  </si>
  <si>
    <t>B1500000108</t>
  </si>
  <si>
    <t>B1500004379</t>
  </si>
  <si>
    <t>B1500005260</t>
  </si>
  <si>
    <t>B1500005261</t>
  </si>
  <si>
    <t>B1500003104</t>
  </si>
  <si>
    <t>B1500003093</t>
  </si>
  <si>
    <t>B1500003094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</si>
</sst>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202" formatCode="dd/mm/yyyy;@"/>
    <numFmt numFmtId="203" formatCode="d/mm/yyyy;@"/>
  </numFmts>
  <fonts count="24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2"/>
      <name val="Calibri"/>
      <family val="2"/>
    </font>
    <font>
      <sz val="11"/>
      <color indexed="8"/>
      <name val="Calibri"/>
      <family val="2"/>
    </font>
    <font>
      <b/>
      <sz val="14"/>
      <name val="Times New Roman"/>
      <family val="1"/>
    </font>
    <font>
      <sz val="12"/>
      <name val="Calibri"/>
      <family val="2"/>
    </font>
    <font>
      <sz val="12"/>
      <color indexed="8"/>
      <name val="Calibri"/>
      <family val="2"/>
    </font>
    <font>
      <sz val="12"/>
      <name val="Arial"/>
      <family val="2"/>
    </font>
    <font>
      <sz val="16"/>
      <name val="Arial"/>
      <family val="2"/>
    </font>
    <font>
      <sz val="16"/>
      <name val="Calibri"/>
      <family val="2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6"/>
      <color indexed="8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3" fillId="0" borderId="0"/>
    <xf numFmtId="0" fontId="16" fillId="0" borderId="0"/>
    <xf numFmtId="9" fontId="3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14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3" fontId="17" fillId="0" borderId="0" xfId="0" applyNumberFormat="1" applyFont="1" applyAlignment="1">
      <alignment horizontal="center" vertical="center"/>
    </xf>
    <xf numFmtId="14" fontId="19" fillId="2" borderId="1" xfId="0" applyNumberFormat="1" applyFont="1" applyFill="1" applyBorder="1" applyAlignment="1">
      <alignment horizontal="center"/>
    </xf>
    <xf numFmtId="43" fontId="20" fillId="2" borderId="1" xfId="1" applyNumberFormat="1" applyFont="1" applyFill="1" applyBorder="1" applyAlignment="1">
      <alignment horizontal="right" wrapText="1"/>
    </xf>
    <xf numFmtId="0" fontId="19" fillId="2" borderId="1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/>
    </xf>
    <xf numFmtId="43" fontId="20" fillId="2" borderId="0" xfId="1" applyNumberFormat="1" applyFont="1" applyFill="1" applyBorder="1" applyAlignment="1">
      <alignment horizontal="right" wrapText="1"/>
    </xf>
    <xf numFmtId="0" fontId="19" fillId="2" borderId="1" xfId="0" applyFont="1" applyFill="1" applyBorder="1" applyAlignment="1">
      <alignment wrapText="1"/>
    </xf>
    <xf numFmtId="0" fontId="6" fillId="2" borderId="0" xfId="0" applyFont="1" applyFill="1" applyAlignment="1">
      <alignment horizontal="center" vertical="center"/>
    </xf>
    <xf numFmtId="43" fontId="21" fillId="2" borderId="1" xfId="3" applyFont="1" applyFill="1" applyBorder="1" applyAlignment="1">
      <alignment horizontal="right" wrapText="1"/>
    </xf>
    <xf numFmtId="0" fontId="4" fillId="3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4" fillId="3" borderId="1" xfId="0" applyFont="1" applyFill="1" applyBorder="1" applyAlignment="1">
      <alignment horizontal="right" vertical="center" wrapText="1"/>
    </xf>
    <xf numFmtId="43" fontId="0" fillId="2" borderId="0" xfId="0" applyNumberFormat="1" applyFill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/>
    </xf>
    <xf numFmtId="0" fontId="22" fillId="2" borderId="1" xfId="0" applyFont="1" applyFill="1" applyBorder="1" applyAlignment="1">
      <alignment horizontal="left"/>
    </xf>
    <xf numFmtId="202" fontId="17" fillId="2" borderId="1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wrapText="1"/>
    </xf>
    <xf numFmtId="0" fontId="17" fillId="2" borderId="1" xfId="0" applyFont="1" applyFill="1" applyBorder="1" applyAlignment="1">
      <alignment horizontal="left" wrapText="1"/>
    </xf>
    <xf numFmtId="0" fontId="17" fillId="2" borderId="1" xfId="0" applyFont="1" applyFill="1" applyBorder="1"/>
    <xf numFmtId="0" fontId="23" fillId="2" borderId="1" xfId="0" applyFont="1" applyFill="1" applyBorder="1" applyAlignment="1">
      <alignment horizontal="left" wrapText="1"/>
    </xf>
    <xf numFmtId="0" fontId="22" fillId="2" borderId="1" xfId="0" applyFont="1" applyFill="1" applyBorder="1"/>
    <xf numFmtId="0" fontId="14" fillId="2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43" fontId="14" fillId="0" borderId="0" xfId="0" applyNumberFormat="1" applyFont="1" applyAlignment="1">
      <alignment vertical="center"/>
    </xf>
    <xf numFmtId="43" fontId="18" fillId="2" borderId="1" xfId="1" applyNumberFormat="1" applyFont="1" applyFill="1" applyBorder="1" applyAlignment="1">
      <alignment horizontal="center" wrapText="1"/>
    </xf>
    <xf numFmtId="43" fontId="18" fillId="2" borderId="0" xfId="1" applyNumberFormat="1" applyFont="1" applyFill="1" applyBorder="1" applyAlignment="1">
      <alignment horizontal="center" wrapText="1"/>
    </xf>
    <xf numFmtId="203" fontId="17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/>
    </xf>
    <xf numFmtId="0" fontId="23" fillId="2" borderId="1" xfId="0" applyFont="1" applyFill="1" applyBorder="1" applyAlignment="1">
      <alignment horizontal="left" vertical="center" wrapText="1"/>
    </xf>
    <xf numFmtId="1" fontId="17" fillId="2" borderId="1" xfId="0" applyNumberFormat="1" applyFont="1" applyFill="1" applyBorder="1" applyAlignment="1">
      <alignment horizontal="left"/>
    </xf>
    <xf numFmtId="4" fontId="17" fillId="2" borderId="1" xfId="0" applyNumberFormat="1" applyFont="1" applyFill="1" applyBorder="1" applyAlignment="1">
      <alignment horizontal="right"/>
    </xf>
    <xf numFmtId="4" fontId="23" fillId="2" borderId="1" xfId="0" applyNumberFormat="1" applyFont="1" applyFill="1" applyBorder="1" applyAlignment="1">
      <alignment horizontal="right"/>
    </xf>
    <xf numFmtId="43" fontId="23" fillId="2" borderId="1" xfId="4" applyFont="1" applyFill="1" applyBorder="1" applyAlignment="1">
      <alignment horizontal="right"/>
    </xf>
    <xf numFmtId="202" fontId="23" fillId="2" borderId="1" xfId="0" applyNumberFormat="1" applyFont="1" applyFill="1" applyBorder="1" applyAlignment="1">
      <alignment horizontal="center"/>
    </xf>
    <xf numFmtId="1" fontId="22" fillId="2" borderId="1" xfId="0" applyNumberFormat="1" applyFont="1" applyFill="1" applyBorder="1" applyAlignment="1">
      <alignment horizontal="left"/>
    </xf>
    <xf numFmtId="0" fontId="13" fillId="0" borderId="0" xfId="0" applyFont="1" applyFill="1" applyAlignment="1">
      <alignment vertical="center"/>
    </xf>
    <xf numFmtId="0" fontId="17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/>
    </xf>
    <xf numFmtId="1" fontId="22" fillId="0" borderId="1" xfId="0" applyNumberFormat="1" applyFont="1" applyFill="1" applyBorder="1" applyAlignment="1">
      <alignment horizontal="left"/>
    </xf>
    <xf numFmtId="0" fontId="23" fillId="0" borderId="1" xfId="0" applyFont="1" applyFill="1" applyBorder="1" applyAlignment="1">
      <alignment horizontal="left" wrapText="1"/>
    </xf>
    <xf numFmtId="0" fontId="0" fillId="0" borderId="0" xfId="0" applyFill="1" applyAlignment="1">
      <alignment vertical="center"/>
    </xf>
    <xf numFmtId="0" fontId="23" fillId="2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horizontal="left"/>
    </xf>
    <xf numFmtId="0" fontId="23" fillId="2" borderId="1" xfId="0" applyFont="1" applyFill="1" applyBorder="1"/>
    <xf numFmtId="202" fontId="22" fillId="2" borderId="1" xfId="0" applyNumberFormat="1" applyFont="1" applyFill="1" applyBorder="1" applyAlignment="1">
      <alignment horizontal="center"/>
    </xf>
    <xf numFmtId="14" fontId="11" fillId="4" borderId="1" xfId="0" applyNumberFormat="1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wrapText="1"/>
    </xf>
    <xf numFmtId="0" fontId="18" fillId="4" borderId="1" xfId="0" applyFont="1" applyFill="1" applyBorder="1" applyAlignment="1">
      <alignment horizontal="right" wrapText="1"/>
    </xf>
    <xf numFmtId="0" fontId="19" fillId="4" borderId="1" xfId="0" applyFont="1" applyFill="1" applyBorder="1" applyAlignment="1">
      <alignment horizontal="center" vertical="center"/>
    </xf>
    <xf numFmtId="43" fontId="6" fillId="4" borderId="1" xfId="0" applyNumberFormat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vertical="center"/>
    </xf>
    <xf numFmtId="202" fontId="17" fillId="0" borderId="1" xfId="0" applyNumberFormat="1" applyFont="1" applyFill="1" applyBorder="1" applyAlignment="1">
      <alignment horizontal="center"/>
    </xf>
    <xf numFmtId="0" fontId="23" fillId="0" borderId="1" xfId="0" applyFont="1" applyFill="1" applyBorder="1" applyAlignment="1">
      <alignment horizontal="left"/>
    </xf>
    <xf numFmtId="0" fontId="17" fillId="0" borderId="1" xfId="0" applyFont="1" applyFill="1" applyBorder="1" applyAlignment="1">
      <alignment wrapText="1"/>
    </xf>
    <xf numFmtId="202" fontId="17" fillId="5" borderId="1" xfId="0" applyNumberFormat="1" applyFont="1" applyFill="1" applyBorder="1" applyAlignment="1">
      <alignment horizontal="center"/>
    </xf>
    <xf numFmtId="0" fontId="17" fillId="5" borderId="1" xfId="0" applyFont="1" applyFill="1" applyBorder="1" applyAlignment="1">
      <alignment horizontal="left" vertical="center" wrapText="1"/>
    </xf>
    <xf numFmtId="0" fontId="23" fillId="5" borderId="1" xfId="0" applyFont="1" applyFill="1" applyBorder="1" applyAlignment="1">
      <alignment horizontal="left" wrapText="1"/>
    </xf>
    <xf numFmtId="0" fontId="22" fillId="5" borderId="1" xfId="0" applyFont="1" applyFill="1" applyBorder="1" applyAlignment="1">
      <alignment horizontal="left"/>
    </xf>
    <xf numFmtId="1" fontId="22" fillId="5" borderId="1" xfId="0" applyNumberFormat="1" applyFont="1" applyFill="1" applyBorder="1" applyAlignment="1">
      <alignment horizontal="left"/>
    </xf>
    <xf numFmtId="202" fontId="17" fillId="2" borderId="1" xfId="0" applyNumberFormat="1" applyFont="1" applyFill="1" applyBorder="1" applyAlignment="1">
      <alignment horizontal="right"/>
    </xf>
    <xf numFmtId="202" fontId="17" fillId="5" borderId="1" xfId="0" applyNumberFormat="1" applyFont="1" applyFill="1" applyBorder="1" applyAlignment="1">
      <alignment horizontal="right"/>
    </xf>
    <xf numFmtId="0" fontId="23" fillId="5" borderId="1" xfId="0" applyFont="1" applyFill="1" applyBorder="1" applyAlignment="1">
      <alignment horizontal="left" vertical="center" wrapText="1"/>
    </xf>
    <xf numFmtId="0" fontId="17" fillId="5" borderId="1" xfId="0" applyFont="1" applyFill="1" applyBorder="1" applyAlignment="1">
      <alignment horizontal="left" wrapText="1"/>
    </xf>
    <xf numFmtId="1" fontId="17" fillId="5" borderId="1" xfId="0" applyNumberFormat="1" applyFont="1" applyFill="1" applyBorder="1" applyAlignment="1">
      <alignment horizontal="left"/>
    </xf>
    <xf numFmtId="0" fontId="23" fillId="5" borderId="1" xfId="0" applyFont="1" applyFill="1" applyBorder="1" applyAlignment="1">
      <alignment horizontal="left"/>
    </xf>
    <xf numFmtId="0" fontId="17" fillId="5" borderId="1" xfId="0" applyFont="1" applyFill="1" applyBorder="1" applyAlignment="1">
      <alignment wrapText="1"/>
    </xf>
    <xf numFmtId="0" fontId="17" fillId="5" borderId="1" xfId="0" applyFont="1" applyFill="1" applyBorder="1" applyAlignment="1">
      <alignment horizontal="left"/>
    </xf>
    <xf numFmtId="202" fontId="23" fillId="5" borderId="1" xfId="0" applyNumberFormat="1" applyFont="1" applyFill="1" applyBorder="1" applyAlignment="1">
      <alignment horizontal="center"/>
    </xf>
    <xf numFmtId="4" fontId="18" fillId="5" borderId="1" xfId="0" applyNumberFormat="1" applyFont="1" applyFill="1" applyBorder="1" applyAlignment="1">
      <alignment horizontal="right"/>
    </xf>
    <xf numFmtId="0" fontId="17" fillId="0" borderId="1" xfId="0" applyFont="1" applyFill="1" applyBorder="1" applyAlignment="1">
      <alignment horizontal="left" wrapText="1"/>
    </xf>
    <xf numFmtId="0" fontId="23" fillId="2" borderId="1" xfId="0" applyFont="1" applyFill="1" applyBorder="1" applyAlignment="1">
      <alignment wrapText="1"/>
    </xf>
    <xf numFmtId="0" fontId="23" fillId="0" borderId="1" xfId="0" applyFont="1" applyFill="1" applyBorder="1" applyAlignment="1">
      <alignment horizontal="left" vertical="center" wrapText="1"/>
    </xf>
    <xf numFmtId="4" fontId="17" fillId="0" borderId="1" xfId="0" applyNumberFormat="1" applyFont="1" applyFill="1" applyBorder="1" applyAlignment="1">
      <alignment horizontal="right"/>
    </xf>
    <xf numFmtId="202" fontId="22" fillId="0" borderId="1" xfId="0" applyNumberFormat="1" applyFont="1" applyFill="1" applyBorder="1" applyAlignment="1">
      <alignment horizontal="center"/>
    </xf>
    <xf numFmtId="202" fontId="15" fillId="2" borderId="1" xfId="0" applyNumberFormat="1" applyFont="1" applyFill="1" applyBorder="1" applyAlignment="1">
      <alignment horizontal="center" wrapText="1"/>
    </xf>
    <xf numFmtId="202" fontId="22" fillId="5" borderId="1" xfId="0" applyNumberFormat="1" applyFont="1" applyFill="1" applyBorder="1" applyAlignment="1">
      <alignment horizontal="center"/>
    </xf>
    <xf numFmtId="0" fontId="23" fillId="5" borderId="1" xfId="0" applyFont="1" applyFill="1" applyBorder="1" applyAlignment="1">
      <alignment wrapText="1"/>
    </xf>
    <xf numFmtId="202" fontId="15" fillId="5" borderId="1" xfId="0" applyNumberFormat="1" applyFont="1" applyFill="1" applyBorder="1" applyAlignment="1">
      <alignment horizontal="center" wrapText="1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</cellXfs>
  <cellStyles count="8">
    <cellStyle name="Millares" xfId="1" builtinId="3"/>
    <cellStyle name="Millares 2" xfId="2"/>
    <cellStyle name="Millares 2 2" xfId="3"/>
    <cellStyle name="Millares 3" xfId="4"/>
    <cellStyle name="Normal" xfId="0" builtinId="0"/>
    <cellStyle name="Normal 2" xfId="5"/>
    <cellStyle name="Normal 3" xfId="6"/>
    <cellStyle name="Porcentual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</xdr:row>
      <xdr:rowOff>9525</xdr:rowOff>
    </xdr:from>
    <xdr:to>
      <xdr:col>3</xdr:col>
      <xdr:colOff>857250</xdr:colOff>
      <xdr:row>5</xdr:row>
      <xdr:rowOff>209550</xdr:rowOff>
    </xdr:to>
    <xdr:pic>
      <xdr:nvPicPr>
        <xdr:cNvPr id="29344" name="3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266700"/>
          <a:ext cx="396240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904875</xdr:colOff>
      <xdr:row>220</xdr:row>
      <xdr:rowOff>247650</xdr:rowOff>
    </xdr:from>
    <xdr:to>
      <xdr:col>7</xdr:col>
      <xdr:colOff>542925</xdr:colOff>
      <xdr:row>225</xdr:row>
      <xdr:rowOff>142875</xdr:rowOff>
    </xdr:to>
    <xdr:pic>
      <xdr:nvPicPr>
        <xdr:cNvPr id="29345" name="Imagen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60036075"/>
          <a:ext cx="323850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26"/>
  <sheetViews>
    <sheetView tabSelected="1" topLeftCell="C1" zoomScale="85" zoomScaleNormal="85" workbookViewId="0">
      <selection activeCell="J224" sqref="J224"/>
    </sheetView>
  </sheetViews>
  <sheetFormatPr baseColWidth="10" defaultRowHeight="21" x14ac:dyDescent="0.2"/>
  <cols>
    <col min="1" max="1" width="5" style="4" customWidth="1"/>
    <col min="2" max="2" width="17.7109375" style="25" customWidth="1"/>
    <col min="3" max="3" width="31.140625" style="1" customWidth="1"/>
    <col min="4" max="4" width="56.5703125" style="1" customWidth="1"/>
    <col min="5" max="5" width="68.5703125" style="47" bestFit="1" customWidth="1"/>
    <col min="6" max="6" width="27" style="54" customWidth="1"/>
    <col min="7" max="7" width="27" style="29" customWidth="1"/>
    <col min="8" max="8" width="18" style="5" customWidth="1"/>
    <col min="9" max="9" width="21.7109375" style="4" customWidth="1"/>
    <col min="10" max="51" width="11.42578125" style="4"/>
    <col min="52" max="16384" width="11.42578125" style="1"/>
  </cols>
  <sheetData>
    <row r="1" spans="1:51" s="4" customFormat="1" ht="20.25" x14ac:dyDescent="0.2">
      <c r="B1" s="7"/>
      <c r="C1" s="7"/>
      <c r="D1" s="5"/>
      <c r="E1" s="45"/>
      <c r="F1" s="7"/>
      <c r="G1" s="27"/>
      <c r="H1" s="6"/>
    </row>
    <row r="2" spans="1:51" s="4" customFormat="1" ht="16.5" customHeight="1" x14ac:dyDescent="0.2">
      <c r="B2" s="116" t="s">
        <v>11</v>
      </c>
      <c r="C2" s="116"/>
      <c r="D2" s="116"/>
      <c r="E2" s="116"/>
      <c r="F2" s="116"/>
      <c r="G2" s="116"/>
      <c r="H2" s="116"/>
    </row>
    <row r="3" spans="1:51" s="4" customFormat="1" ht="20.25" customHeight="1" x14ac:dyDescent="0.2">
      <c r="B3" s="117" t="s">
        <v>12</v>
      </c>
      <c r="C3" s="117"/>
      <c r="D3" s="117"/>
      <c r="E3" s="117"/>
      <c r="F3" s="117"/>
      <c r="G3" s="117"/>
      <c r="H3" s="117"/>
    </row>
    <row r="4" spans="1:51" s="4" customFormat="1" ht="23.25" customHeight="1" x14ac:dyDescent="0.2">
      <c r="B4" s="118" t="s">
        <v>13</v>
      </c>
      <c r="C4" s="118"/>
      <c r="D4" s="118"/>
      <c r="E4" s="118"/>
      <c r="F4" s="118"/>
      <c r="G4" s="118"/>
      <c r="H4" s="118"/>
    </row>
    <row r="5" spans="1:51" s="4" customFormat="1" ht="20.25" x14ac:dyDescent="0.2">
      <c r="B5" s="119" t="s">
        <v>7</v>
      </c>
      <c r="C5" s="119"/>
      <c r="D5" s="119"/>
      <c r="E5" s="119"/>
      <c r="F5" s="119"/>
      <c r="G5" s="119"/>
      <c r="H5" s="119"/>
    </row>
    <row r="6" spans="1:51" s="4" customFormat="1" ht="18" customHeight="1" x14ac:dyDescent="0.2">
      <c r="B6" s="120" t="s">
        <v>14</v>
      </c>
      <c r="C6" s="120"/>
      <c r="D6" s="120"/>
      <c r="E6" s="120"/>
      <c r="F6" s="120"/>
      <c r="G6" s="120"/>
      <c r="H6" s="120"/>
    </row>
    <row r="7" spans="1:51" s="4" customFormat="1" ht="20.25" x14ac:dyDescent="0.2">
      <c r="B7" s="119" t="s">
        <v>187</v>
      </c>
      <c r="C7" s="119"/>
      <c r="D7" s="119"/>
      <c r="E7" s="119"/>
      <c r="F7" s="119"/>
      <c r="G7" s="119"/>
      <c r="H7" s="119"/>
    </row>
    <row r="8" spans="1:51" s="4" customFormat="1" ht="20.25" x14ac:dyDescent="0.2">
      <c r="B8" s="22"/>
      <c r="C8" s="18"/>
      <c r="D8" s="18"/>
      <c r="E8" s="35"/>
      <c r="F8" s="53"/>
      <c r="G8" s="28"/>
      <c r="H8" s="33"/>
    </row>
    <row r="9" spans="1:51" s="4" customFormat="1" ht="19.5" customHeight="1" x14ac:dyDescent="0.2">
      <c r="B9" s="23"/>
      <c r="C9" s="121" t="s">
        <v>188</v>
      </c>
      <c r="D9" s="121"/>
      <c r="E9" s="45"/>
      <c r="F9" s="8"/>
      <c r="G9" s="29"/>
      <c r="H9" s="5"/>
    </row>
    <row r="10" spans="1:51" s="2" customFormat="1" ht="36.75" customHeight="1" x14ac:dyDescent="0.2">
      <c r="A10" s="3"/>
      <c r="B10" s="110" t="s">
        <v>0</v>
      </c>
      <c r="C10" s="110" t="s">
        <v>1</v>
      </c>
      <c r="D10" s="20"/>
      <c r="E10" s="46"/>
      <c r="F10" s="111" t="s">
        <v>4</v>
      </c>
      <c r="G10" s="112" t="s">
        <v>5</v>
      </c>
      <c r="H10" s="110" t="s">
        <v>6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</row>
    <row r="11" spans="1:51" s="2" customFormat="1" ht="37.5" customHeight="1" x14ac:dyDescent="0.2">
      <c r="A11" s="3"/>
      <c r="B11" s="110"/>
      <c r="C11" s="110"/>
      <c r="D11" s="20" t="s">
        <v>2</v>
      </c>
      <c r="E11" s="46" t="s">
        <v>3</v>
      </c>
      <c r="F11" s="111"/>
      <c r="G11" s="112"/>
      <c r="H11" s="110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</row>
    <row r="12" spans="1:51" s="2" customFormat="1" ht="33" customHeight="1" x14ac:dyDescent="0.2">
      <c r="A12" s="3"/>
      <c r="B12" s="110"/>
      <c r="C12" s="110"/>
      <c r="D12" s="20"/>
      <c r="E12" s="46"/>
      <c r="F12" s="111"/>
      <c r="G12" s="112"/>
      <c r="H12" s="110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</row>
    <row r="13" spans="1:51" s="2" customFormat="1" ht="33" customHeight="1" x14ac:dyDescent="0.2">
      <c r="A13" s="3"/>
      <c r="B13" s="26"/>
      <c r="C13" s="26"/>
      <c r="D13" s="20"/>
      <c r="E13" s="46"/>
      <c r="F13" s="55"/>
      <c r="G13" s="30"/>
      <c r="H13" s="34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</row>
    <row r="14" spans="1:51" s="56" customFormat="1" x14ac:dyDescent="0.35">
      <c r="B14" s="81">
        <v>45512</v>
      </c>
      <c r="C14" s="71" t="s">
        <v>201</v>
      </c>
      <c r="D14" s="41" t="s">
        <v>189</v>
      </c>
      <c r="E14" s="38" t="s">
        <v>196</v>
      </c>
      <c r="F14" s="63">
        <v>239301</v>
      </c>
      <c r="G14" s="59">
        <v>207680</v>
      </c>
      <c r="H14" s="89">
        <f>EDATE(B14,1)</f>
        <v>45543</v>
      </c>
    </row>
    <row r="15" spans="1:51" s="56" customFormat="1" x14ac:dyDescent="0.35">
      <c r="B15" s="81"/>
      <c r="C15" s="71"/>
      <c r="D15" s="41"/>
      <c r="E15" s="38"/>
      <c r="F15" s="63"/>
      <c r="G15" s="59"/>
      <c r="H15" s="89"/>
    </row>
    <row r="16" spans="1:51" s="56" customFormat="1" x14ac:dyDescent="0.35">
      <c r="B16" s="84"/>
      <c r="C16" s="94"/>
      <c r="D16" s="92"/>
      <c r="E16" s="87"/>
      <c r="F16" s="88"/>
      <c r="G16" s="98">
        <f>SUM(G14:G15)</f>
        <v>207680</v>
      </c>
      <c r="H16" s="90"/>
    </row>
    <row r="17" spans="2:8" s="56" customFormat="1" x14ac:dyDescent="0.35">
      <c r="B17" s="81"/>
      <c r="C17" s="71"/>
      <c r="D17" s="41"/>
      <c r="E17" s="38"/>
      <c r="F17" s="63"/>
      <c r="G17" s="59"/>
      <c r="H17" s="89"/>
    </row>
    <row r="18" spans="2:8" s="56" customFormat="1" x14ac:dyDescent="0.35">
      <c r="B18" s="39">
        <v>44939</v>
      </c>
      <c r="C18" s="71" t="s">
        <v>163</v>
      </c>
      <c r="D18" s="41" t="s">
        <v>62</v>
      </c>
      <c r="E18" s="38" t="s">
        <v>58</v>
      </c>
      <c r="F18" s="63">
        <v>237203</v>
      </c>
      <c r="G18" s="59">
        <v>218881.15</v>
      </c>
      <c r="H18" s="89">
        <f>EDATE(B18,1)</f>
        <v>44970</v>
      </c>
    </row>
    <row r="19" spans="2:8" s="56" customFormat="1" x14ac:dyDescent="0.35">
      <c r="B19" s="39">
        <v>44939</v>
      </c>
      <c r="C19" s="71" t="s">
        <v>164</v>
      </c>
      <c r="D19" s="41" t="s">
        <v>62</v>
      </c>
      <c r="E19" s="38" t="s">
        <v>58</v>
      </c>
      <c r="F19" s="63">
        <v>237203</v>
      </c>
      <c r="G19" s="59">
        <v>154406.07</v>
      </c>
      <c r="H19" s="89">
        <f>EDATE(B19,1)</f>
        <v>44970</v>
      </c>
    </row>
    <row r="20" spans="2:8" s="56" customFormat="1" x14ac:dyDescent="0.35">
      <c r="B20" s="39">
        <v>44929</v>
      </c>
      <c r="C20" s="71" t="s">
        <v>165</v>
      </c>
      <c r="D20" s="41" t="s">
        <v>62</v>
      </c>
      <c r="E20" s="38" t="s">
        <v>58</v>
      </c>
      <c r="F20" s="63">
        <v>237203</v>
      </c>
      <c r="G20" s="59">
        <v>170780.69</v>
      </c>
      <c r="H20" s="89">
        <f>EDATE(B20,1)</f>
        <v>44960</v>
      </c>
    </row>
    <row r="21" spans="2:8" s="56" customFormat="1" x14ac:dyDescent="0.35">
      <c r="B21" s="39">
        <v>44939</v>
      </c>
      <c r="C21" s="71" t="s">
        <v>166</v>
      </c>
      <c r="D21" s="41" t="s">
        <v>62</v>
      </c>
      <c r="E21" s="38" t="s">
        <v>58</v>
      </c>
      <c r="F21" s="63">
        <v>237203</v>
      </c>
      <c r="G21" s="59">
        <v>167710.45000000001</v>
      </c>
      <c r="H21" s="89">
        <f>EDATE(B21,1)</f>
        <v>44970</v>
      </c>
    </row>
    <row r="22" spans="2:8" s="56" customFormat="1" x14ac:dyDescent="0.35">
      <c r="B22" s="39">
        <v>44939</v>
      </c>
      <c r="C22" s="71" t="s">
        <v>167</v>
      </c>
      <c r="D22" s="41" t="s">
        <v>62</v>
      </c>
      <c r="E22" s="38" t="s">
        <v>58</v>
      </c>
      <c r="F22" s="63">
        <v>237203</v>
      </c>
      <c r="G22" s="59">
        <v>213764.08</v>
      </c>
      <c r="H22" s="89">
        <f t="shared" ref="H22:H208" si="0">EDATE(B22,1)</f>
        <v>44970</v>
      </c>
    </row>
    <row r="23" spans="2:8" s="56" customFormat="1" x14ac:dyDescent="0.35">
      <c r="B23" s="39">
        <v>44974</v>
      </c>
      <c r="C23" s="70" t="s">
        <v>63</v>
      </c>
      <c r="D23" s="41" t="s">
        <v>62</v>
      </c>
      <c r="E23" s="38" t="s">
        <v>58</v>
      </c>
      <c r="F23" s="63">
        <v>237203</v>
      </c>
      <c r="G23" s="59">
        <v>78673.429999999993</v>
      </c>
      <c r="H23" s="89">
        <f t="shared" si="0"/>
        <v>45002</v>
      </c>
    </row>
    <row r="24" spans="2:8" s="56" customFormat="1" x14ac:dyDescent="0.35">
      <c r="B24" s="62">
        <v>44977</v>
      </c>
      <c r="C24" s="70" t="s">
        <v>64</v>
      </c>
      <c r="D24" s="41" t="s">
        <v>62</v>
      </c>
      <c r="E24" s="38" t="s">
        <v>58</v>
      </c>
      <c r="F24" s="63">
        <v>237203</v>
      </c>
      <c r="G24" s="59">
        <v>226045.45</v>
      </c>
      <c r="H24" s="89">
        <f t="shared" si="0"/>
        <v>45005</v>
      </c>
    </row>
    <row r="25" spans="2:8" s="56" customFormat="1" x14ac:dyDescent="0.35">
      <c r="B25" s="39">
        <v>44979</v>
      </c>
      <c r="C25" s="70" t="s">
        <v>65</v>
      </c>
      <c r="D25" s="41" t="s">
        <v>62</v>
      </c>
      <c r="E25" s="38" t="s">
        <v>58</v>
      </c>
      <c r="F25" s="63">
        <v>237203</v>
      </c>
      <c r="G25" s="59">
        <v>199436.28</v>
      </c>
      <c r="H25" s="89">
        <f t="shared" si="0"/>
        <v>45007</v>
      </c>
    </row>
    <row r="26" spans="2:8" s="56" customFormat="1" x14ac:dyDescent="0.35">
      <c r="B26" s="39">
        <v>44979</v>
      </c>
      <c r="C26" s="70" t="s">
        <v>66</v>
      </c>
      <c r="D26" s="41" t="s">
        <v>62</v>
      </c>
      <c r="E26" s="38" t="s">
        <v>58</v>
      </c>
      <c r="F26" s="63">
        <v>237203</v>
      </c>
      <c r="G26" s="59">
        <v>221951.39</v>
      </c>
      <c r="H26" s="89">
        <f t="shared" si="0"/>
        <v>45007</v>
      </c>
    </row>
    <row r="27" spans="2:8" s="56" customFormat="1" x14ac:dyDescent="0.35">
      <c r="B27" s="39">
        <v>44966</v>
      </c>
      <c r="C27" s="71" t="s">
        <v>67</v>
      </c>
      <c r="D27" s="41" t="s">
        <v>62</v>
      </c>
      <c r="E27" s="38" t="s">
        <v>58</v>
      </c>
      <c r="F27" s="63">
        <v>237203</v>
      </c>
      <c r="G27" s="59">
        <v>190225.56</v>
      </c>
      <c r="H27" s="89">
        <f t="shared" si="0"/>
        <v>44994</v>
      </c>
    </row>
    <row r="28" spans="2:8" s="56" customFormat="1" x14ac:dyDescent="0.35">
      <c r="B28" s="39">
        <v>44966</v>
      </c>
      <c r="C28" s="71" t="s">
        <v>68</v>
      </c>
      <c r="D28" s="41" t="s">
        <v>62</v>
      </c>
      <c r="E28" s="38" t="s">
        <v>58</v>
      </c>
      <c r="F28" s="63">
        <v>237203</v>
      </c>
      <c r="G28" s="59">
        <v>199436.28</v>
      </c>
      <c r="H28" s="89">
        <f t="shared" si="0"/>
        <v>44994</v>
      </c>
    </row>
    <row r="29" spans="2:8" s="56" customFormat="1" x14ac:dyDescent="0.35">
      <c r="B29" s="39">
        <v>44966</v>
      </c>
      <c r="C29" s="71" t="s">
        <v>69</v>
      </c>
      <c r="D29" s="41" t="s">
        <v>62</v>
      </c>
      <c r="E29" s="38" t="s">
        <v>58</v>
      </c>
      <c r="F29" s="63">
        <v>237203</v>
      </c>
      <c r="G29" s="59">
        <v>201483.11</v>
      </c>
      <c r="H29" s="89">
        <f t="shared" si="0"/>
        <v>44994</v>
      </c>
    </row>
    <row r="30" spans="2:8" s="56" customFormat="1" x14ac:dyDescent="0.35">
      <c r="B30" s="39">
        <v>44966</v>
      </c>
      <c r="C30" s="71" t="s">
        <v>70</v>
      </c>
      <c r="D30" s="41" t="s">
        <v>62</v>
      </c>
      <c r="E30" s="38" t="s">
        <v>58</v>
      </c>
      <c r="F30" s="63">
        <v>237203</v>
      </c>
      <c r="G30" s="59">
        <v>199436.28</v>
      </c>
      <c r="H30" s="89">
        <f t="shared" si="0"/>
        <v>44994</v>
      </c>
    </row>
    <row r="31" spans="2:8" s="56" customFormat="1" x14ac:dyDescent="0.35">
      <c r="B31" s="39">
        <v>44966</v>
      </c>
      <c r="C31" s="71" t="s">
        <v>71</v>
      </c>
      <c r="D31" s="41" t="s">
        <v>62</v>
      </c>
      <c r="E31" s="38" t="s">
        <v>58</v>
      </c>
      <c r="F31" s="63">
        <v>237203</v>
      </c>
      <c r="G31" s="59">
        <v>222974.81</v>
      </c>
      <c r="H31" s="89">
        <f t="shared" si="0"/>
        <v>44994</v>
      </c>
    </row>
    <row r="32" spans="2:8" s="56" customFormat="1" x14ac:dyDescent="0.35">
      <c r="B32" s="39">
        <v>44966</v>
      </c>
      <c r="C32" s="71" t="s">
        <v>72</v>
      </c>
      <c r="D32" s="41" t="s">
        <v>62</v>
      </c>
      <c r="E32" s="38" t="s">
        <v>58</v>
      </c>
      <c r="F32" s="63">
        <v>237203</v>
      </c>
      <c r="G32" s="59">
        <v>260841.12</v>
      </c>
      <c r="H32" s="89">
        <f t="shared" si="0"/>
        <v>44994</v>
      </c>
    </row>
    <row r="33" spans="2:8" s="56" customFormat="1" x14ac:dyDescent="0.35">
      <c r="B33" s="39">
        <v>45027</v>
      </c>
      <c r="C33" s="71" t="s">
        <v>73</v>
      </c>
      <c r="D33" s="41" t="s">
        <v>62</v>
      </c>
      <c r="E33" s="37" t="s">
        <v>58</v>
      </c>
      <c r="F33" s="58">
        <v>237203</v>
      </c>
      <c r="G33" s="60">
        <v>235255.77</v>
      </c>
      <c r="H33" s="89">
        <f t="shared" si="0"/>
        <v>45057</v>
      </c>
    </row>
    <row r="34" spans="2:8" s="56" customFormat="1" x14ac:dyDescent="0.35">
      <c r="B34" s="39">
        <v>45027</v>
      </c>
      <c r="C34" s="71" t="s">
        <v>74</v>
      </c>
      <c r="D34" s="41" t="s">
        <v>62</v>
      </c>
      <c r="E34" s="37" t="s">
        <v>58</v>
      </c>
      <c r="F34" s="58">
        <v>237203</v>
      </c>
      <c r="G34" s="60">
        <v>194319.21</v>
      </c>
      <c r="H34" s="89">
        <f t="shared" si="0"/>
        <v>45057</v>
      </c>
    </row>
    <row r="35" spans="2:8" s="56" customFormat="1" x14ac:dyDescent="0.35">
      <c r="B35" s="39">
        <v>45041</v>
      </c>
      <c r="C35" s="71" t="s">
        <v>75</v>
      </c>
      <c r="D35" s="41" t="s">
        <v>62</v>
      </c>
      <c r="E35" s="37" t="s">
        <v>58</v>
      </c>
      <c r="F35" s="58">
        <v>237203</v>
      </c>
      <c r="G35" s="60">
        <v>235255.77</v>
      </c>
      <c r="H35" s="89">
        <f t="shared" si="0"/>
        <v>45071</v>
      </c>
    </row>
    <row r="36" spans="2:8" s="56" customFormat="1" x14ac:dyDescent="0.35">
      <c r="B36" s="39">
        <v>45041</v>
      </c>
      <c r="C36" s="71" t="s">
        <v>76</v>
      </c>
      <c r="D36" s="41" t="s">
        <v>62</v>
      </c>
      <c r="E36" s="37" t="s">
        <v>58</v>
      </c>
      <c r="F36" s="58">
        <v>237203</v>
      </c>
      <c r="G36" s="60">
        <v>160546.56</v>
      </c>
      <c r="H36" s="89">
        <f t="shared" si="0"/>
        <v>45071</v>
      </c>
    </row>
    <row r="37" spans="2:8" s="56" customFormat="1" x14ac:dyDescent="0.35">
      <c r="B37" s="39">
        <v>45042</v>
      </c>
      <c r="C37" s="71" t="s">
        <v>77</v>
      </c>
      <c r="D37" s="41" t="s">
        <v>62</v>
      </c>
      <c r="E37" s="37" t="s">
        <v>58</v>
      </c>
      <c r="F37" s="58">
        <v>237203</v>
      </c>
      <c r="G37" s="60">
        <v>264934.78000000003</v>
      </c>
      <c r="H37" s="89">
        <f t="shared" si="0"/>
        <v>45072</v>
      </c>
    </row>
    <row r="38" spans="2:8" s="56" customFormat="1" x14ac:dyDescent="0.35">
      <c r="B38" s="39">
        <v>44963</v>
      </c>
      <c r="C38" s="71" t="s">
        <v>78</v>
      </c>
      <c r="D38" s="41" t="s">
        <v>62</v>
      </c>
      <c r="E38" s="38" t="s">
        <v>58</v>
      </c>
      <c r="F38" s="63">
        <v>237203</v>
      </c>
      <c r="G38" s="59">
        <v>5131.12</v>
      </c>
      <c r="H38" s="89">
        <f t="shared" si="0"/>
        <v>44991</v>
      </c>
    </row>
    <row r="39" spans="2:8" s="56" customFormat="1" x14ac:dyDescent="0.35">
      <c r="B39" s="39">
        <v>44979</v>
      </c>
      <c r="C39" s="71" t="s">
        <v>79</v>
      </c>
      <c r="D39" s="41" t="s">
        <v>62</v>
      </c>
      <c r="E39" s="38" t="s">
        <v>58</v>
      </c>
      <c r="F39" s="63">
        <v>237203</v>
      </c>
      <c r="G39" s="59">
        <v>228091.88</v>
      </c>
      <c r="H39" s="89">
        <f t="shared" si="0"/>
        <v>45007</v>
      </c>
    </row>
    <row r="40" spans="2:8" s="56" customFormat="1" x14ac:dyDescent="0.35">
      <c r="B40" s="62">
        <v>44985</v>
      </c>
      <c r="C40" s="71" t="s">
        <v>80</v>
      </c>
      <c r="D40" s="41" t="s">
        <v>62</v>
      </c>
      <c r="E40" s="38" t="s">
        <v>58</v>
      </c>
      <c r="F40" s="63">
        <v>237203</v>
      </c>
      <c r="G40" s="59">
        <v>170780.69</v>
      </c>
      <c r="H40" s="89">
        <f t="shared" si="0"/>
        <v>45013</v>
      </c>
    </row>
    <row r="41" spans="2:8" s="56" customFormat="1" x14ac:dyDescent="0.35">
      <c r="B41" s="62">
        <v>44985</v>
      </c>
      <c r="C41" s="71" t="s">
        <v>81</v>
      </c>
      <c r="D41" s="41" t="s">
        <v>62</v>
      </c>
      <c r="E41" s="38" t="s">
        <v>58</v>
      </c>
      <c r="F41" s="63">
        <v>237203</v>
      </c>
      <c r="G41" s="59">
        <v>198412.87</v>
      </c>
      <c r="H41" s="89">
        <f t="shared" si="0"/>
        <v>45013</v>
      </c>
    </row>
    <row r="42" spans="2:8" s="56" customFormat="1" x14ac:dyDescent="0.35">
      <c r="B42" s="62">
        <v>44993</v>
      </c>
      <c r="C42" s="71" t="s">
        <v>82</v>
      </c>
      <c r="D42" s="41" t="s">
        <v>62</v>
      </c>
      <c r="E42" s="38" t="s">
        <v>58</v>
      </c>
      <c r="F42" s="63">
        <v>237203</v>
      </c>
      <c r="G42" s="59">
        <v>179991.42</v>
      </c>
      <c r="H42" s="89">
        <f t="shared" si="0"/>
        <v>45024</v>
      </c>
    </row>
    <row r="43" spans="2:8" s="56" customFormat="1" x14ac:dyDescent="0.35">
      <c r="B43" s="39">
        <v>44998</v>
      </c>
      <c r="C43" s="71" t="s">
        <v>83</v>
      </c>
      <c r="D43" s="41" t="s">
        <v>62</v>
      </c>
      <c r="E43" s="38" t="s">
        <v>58</v>
      </c>
      <c r="F43" s="63">
        <v>237203</v>
      </c>
      <c r="G43" s="59">
        <v>225021.63</v>
      </c>
      <c r="H43" s="89">
        <f t="shared" si="0"/>
        <v>45029</v>
      </c>
    </row>
    <row r="44" spans="2:8" s="56" customFormat="1" x14ac:dyDescent="0.35">
      <c r="B44" s="39">
        <v>45001</v>
      </c>
      <c r="C44" s="71" t="s">
        <v>84</v>
      </c>
      <c r="D44" s="41" t="s">
        <v>62</v>
      </c>
      <c r="E44" s="38" t="s">
        <v>58</v>
      </c>
      <c r="F44" s="63">
        <v>237203</v>
      </c>
      <c r="G44" s="59">
        <v>198412.87</v>
      </c>
      <c r="H44" s="89">
        <f t="shared" si="0"/>
        <v>45032</v>
      </c>
    </row>
    <row r="45" spans="2:8" s="56" customFormat="1" x14ac:dyDescent="0.35">
      <c r="B45" s="39">
        <v>45007</v>
      </c>
      <c r="C45" s="71" t="s">
        <v>85</v>
      </c>
      <c r="D45" s="41" t="s">
        <v>62</v>
      </c>
      <c r="E45" s="38" t="s">
        <v>58</v>
      </c>
      <c r="F45" s="63">
        <v>237203</v>
      </c>
      <c r="G45" s="59">
        <v>143148.51</v>
      </c>
      <c r="H45" s="89">
        <f t="shared" si="0"/>
        <v>45038</v>
      </c>
    </row>
    <row r="46" spans="2:8" s="56" customFormat="1" x14ac:dyDescent="0.35">
      <c r="B46" s="39">
        <v>45013</v>
      </c>
      <c r="C46" s="71" t="s">
        <v>86</v>
      </c>
      <c r="D46" s="41" t="s">
        <v>62</v>
      </c>
      <c r="E46" s="38" t="s">
        <v>58</v>
      </c>
      <c r="F46" s="63">
        <v>237203</v>
      </c>
      <c r="G46" s="59">
        <v>197389.46</v>
      </c>
      <c r="H46" s="89">
        <f t="shared" si="0"/>
        <v>45044</v>
      </c>
    </row>
    <row r="47" spans="2:8" s="56" customFormat="1" x14ac:dyDescent="0.35">
      <c r="B47" s="39">
        <v>45014</v>
      </c>
      <c r="C47" s="71" t="s">
        <v>87</v>
      </c>
      <c r="D47" s="41" t="s">
        <v>62</v>
      </c>
      <c r="E47" s="38" t="s">
        <v>58</v>
      </c>
      <c r="F47" s="63">
        <v>237203</v>
      </c>
      <c r="G47" s="59">
        <v>235255.77</v>
      </c>
      <c r="H47" s="89">
        <f t="shared" si="0"/>
        <v>45045</v>
      </c>
    </row>
    <row r="48" spans="2:8" s="56" customFormat="1" x14ac:dyDescent="0.35">
      <c r="B48" s="39">
        <v>45068</v>
      </c>
      <c r="C48" s="71" t="s">
        <v>88</v>
      </c>
      <c r="D48" s="41" t="s">
        <v>62</v>
      </c>
      <c r="E48" s="37" t="s">
        <v>58</v>
      </c>
      <c r="F48" s="63">
        <v>237203</v>
      </c>
      <c r="G48" s="59">
        <v>187155.32</v>
      </c>
      <c r="H48" s="89">
        <f t="shared" si="0"/>
        <v>45099</v>
      </c>
    </row>
    <row r="49" spans="2:8" s="56" customFormat="1" x14ac:dyDescent="0.35">
      <c r="B49" s="62">
        <v>45068</v>
      </c>
      <c r="C49" s="71" t="s">
        <v>89</v>
      </c>
      <c r="D49" s="41" t="s">
        <v>62</v>
      </c>
      <c r="E49" s="37" t="s">
        <v>58</v>
      </c>
      <c r="F49" s="63">
        <v>237203</v>
      </c>
      <c r="G49" s="59">
        <v>197389.46</v>
      </c>
      <c r="H49" s="89">
        <f t="shared" si="0"/>
        <v>45099</v>
      </c>
    </row>
    <row r="50" spans="2:8" s="56" customFormat="1" x14ac:dyDescent="0.35">
      <c r="B50" s="39">
        <v>45062</v>
      </c>
      <c r="C50" s="71" t="s">
        <v>90</v>
      </c>
      <c r="D50" s="41" t="s">
        <v>62</v>
      </c>
      <c r="E50" s="37" t="s">
        <v>58</v>
      </c>
      <c r="F50" s="63">
        <v>237203</v>
      </c>
      <c r="G50" s="59">
        <v>171804.11</v>
      </c>
      <c r="H50" s="89">
        <f t="shared" si="0"/>
        <v>45093</v>
      </c>
    </row>
    <row r="51" spans="2:8" s="56" customFormat="1" x14ac:dyDescent="0.35">
      <c r="B51" s="39">
        <v>45051</v>
      </c>
      <c r="C51" s="71" t="s">
        <v>91</v>
      </c>
      <c r="D51" s="41" t="s">
        <v>62</v>
      </c>
      <c r="E51" s="38" t="s">
        <v>58</v>
      </c>
      <c r="F51" s="63">
        <v>237203</v>
      </c>
      <c r="G51" s="61">
        <v>206600.18</v>
      </c>
      <c r="H51" s="89">
        <f t="shared" si="0"/>
        <v>45082</v>
      </c>
    </row>
    <row r="52" spans="2:8" s="56" customFormat="1" x14ac:dyDescent="0.35">
      <c r="B52" s="39">
        <v>45077</v>
      </c>
      <c r="C52" s="71" t="s">
        <v>92</v>
      </c>
      <c r="D52" s="41" t="s">
        <v>62</v>
      </c>
      <c r="E52" s="38" t="s">
        <v>58</v>
      </c>
      <c r="F52" s="63">
        <v>237203</v>
      </c>
      <c r="G52" s="61">
        <v>207623.6</v>
      </c>
      <c r="H52" s="89">
        <f t="shared" si="0"/>
        <v>45107</v>
      </c>
    </row>
    <row r="53" spans="2:8" s="56" customFormat="1" x14ac:dyDescent="0.35">
      <c r="B53" s="39">
        <v>45072</v>
      </c>
      <c r="C53" s="71" t="s">
        <v>93</v>
      </c>
      <c r="D53" s="41" t="s">
        <v>62</v>
      </c>
      <c r="E53" s="37" t="s">
        <v>58</v>
      </c>
      <c r="F53" s="63">
        <v>237203</v>
      </c>
      <c r="G53" s="60">
        <v>205576.78</v>
      </c>
      <c r="H53" s="89">
        <f t="shared" si="0"/>
        <v>45103</v>
      </c>
    </row>
    <row r="54" spans="2:8" s="56" customFormat="1" x14ac:dyDescent="0.35">
      <c r="B54" s="39">
        <v>45070</v>
      </c>
      <c r="C54" s="71" t="s">
        <v>94</v>
      </c>
      <c r="D54" s="41" t="s">
        <v>62</v>
      </c>
      <c r="E54" s="37" t="s">
        <v>58</v>
      </c>
      <c r="F54" s="63">
        <v>237203</v>
      </c>
      <c r="G54" s="60">
        <v>132914.37</v>
      </c>
      <c r="H54" s="89">
        <f t="shared" si="0"/>
        <v>45101</v>
      </c>
    </row>
    <row r="55" spans="2:8" s="56" customFormat="1" x14ac:dyDescent="0.35">
      <c r="B55" s="39">
        <v>45064</v>
      </c>
      <c r="C55" s="71" t="s">
        <v>95</v>
      </c>
      <c r="D55" s="41" t="s">
        <v>62</v>
      </c>
      <c r="E55" s="37" t="s">
        <v>58</v>
      </c>
      <c r="F55" s="63">
        <v>237203</v>
      </c>
      <c r="G55" s="60">
        <v>227068.46</v>
      </c>
      <c r="H55" s="89">
        <f t="shared" si="0"/>
        <v>45095</v>
      </c>
    </row>
    <row r="56" spans="2:8" s="56" customFormat="1" x14ac:dyDescent="0.35">
      <c r="B56" s="62">
        <v>45071</v>
      </c>
      <c r="C56" s="71" t="s">
        <v>96</v>
      </c>
      <c r="D56" s="41" t="s">
        <v>62</v>
      </c>
      <c r="E56" s="37" t="s">
        <v>58</v>
      </c>
      <c r="F56" s="63">
        <v>237203</v>
      </c>
      <c r="G56" s="60">
        <v>206600.18</v>
      </c>
      <c r="H56" s="89">
        <f t="shared" si="0"/>
        <v>45102</v>
      </c>
    </row>
    <row r="57" spans="2:8" s="56" customFormat="1" x14ac:dyDescent="0.35">
      <c r="B57" s="39">
        <v>45046</v>
      </c>
      <c r="C57" s="71" t="s">
        <v>97</v>
      </c>
      <c r="D57" s="41" t="s">
        <v>62</v>
      </c>
      <c r="E57" s="37" t="s">
        <v>58</v>
      </c>
      <c r="F57" s="63">
        <v>237203</v>
      </c>
      <c r="G57" s="59">
        <v>239349.43</v>
      </c>
      <c r="H57" s="89">
        <f t="shared" si="0"/>
        <v>45076</v>
      </c>
    </row>
    <row r="58" spans="2:8" s="56" customFormat="1" x14ac:dyDescent="0.35">
      <c r="B58" s="39">
        <v>45084</v>
      </c>
      <c r="C58" s="71" t="s">
        <v>98</v>
      </c>
      <c r="D58" s="41" t="s">
        <v>62</v>
      </c>
      <c r="E58" s="38" t="s">
        <v>60</v>
      </c>
      <c r="F58" s="58">
        <v>237203</v>
      </c>
      <c r="G58" s="59">
        <v>214787.49</v>
      </c>
      <c r="H58" s="89">
        <f t="shared" si="0"/>
        <v>45114</v>
      </c>
    </row>
    <row r="59" spans="2:8" s="56" customFormat="1" x14ac:dyDescent="0.35">
      <c r="B59" s="39">
        <v>45096</v>
      </c>
      <c r="C59" s="71" t="s">
        <v>99</v>
      </c>
      <c r="D59" s="41" t="s">
        <v>62</v>
      </c>
      <c r="E59" s="38" t="s">
        <v>60</v>
      </c>
      <c r="F59" s="58">
        <v>237203</v>
      </c>
      <c r="G59" s="59">
        <v>188178.73</v>
      </c>
      <c r="H59" s="89">
        <f t="shared" si="0"/>
        <v>45126</v>
      </c>
    </row>
    <row r="60" spans="2:8" s="56" customFormat="1" x14ac:dyDescent="0.35">
      <c r="B60" s="39">
        <v>45097</v>
      </c>
      <c r="C60" s="71" t="s">
        <v>100</v>
      </c>
      <c r="D60" s="41" t="s">
        <v>62</v>
      </c>
      <c r="E60" s="38" t="s">
        <v>60</v>
      </c>
      <c r="F60" s="58">
        <v>237203</v>
      </c>
      <c r="G60" s="59">
        <v>214787.49</v>
      </c>
      <c r="H60" s="89">
        <f t="shared" si="0"/>
        <v>45127</v>
      </c>
    </row>
    <row r="61" spans="2:8" s="56" customFormat="1" x14ac:dyDescent="0.35">
      <c r="B61" s="39">
        <v>45097</v>
      </c>
      <c r="C61" s="57" t="s">
        <v>101</v>
      </c>
      <c r="D61" s="41" t="s">
        <v>62</v>
      </c>
      <c r="E61" s="38" t="s">
        <v>60</v>
      </c>
      <c r="F61" s="58">
        <v>237203</v>
      </c>
      <c r="G61" s="59">
        <v>264934.78000000003</v>
      </c>
      <c r="H61" s="89">
        <f t="shared" si="0"/>
        <v>45127</v>
      </c>
    </row>
    <row r="62" spans="2:8" s="56" customFormat="1" x14ac:dyDescent="0.35">
      <c r="B62" s="39">
        <v>45099</v>
      </c>
      <c r="C62" s="57" t="s">
        <v>102</v>
      </c>
      <c r="D62" s="41" t="s">
        <v>62</v>
      </c>
      <c r="E62" s="38" t="s">
        <v>60</v>
      </c>
      <c r="F62" s="58">
        <v>237203</v>
      </c>
      <c r="G62" s="59">
        <v>210693.84</v>
      </c>
      <c r="H62" s="89">
        <f t="shared" si="0"/>
        <v>45129</v>
      </c>
    </row>
    <row r="63" spans="2:8" s="56" customFormat="1" x14ac:dyDescent="0.35">
      <c r="B63" s="39">
        <v>45106</v>
      </c>
      <c r="C63" s="57" t="s">
        <v>103</v>
      </c>
      <c r="D63" s="41" t="s">
        <v>62</v>
      </c>
      <c r="E63" s="38" t="s">
        <v>60</v>
      </c>
      <c r="F63" s="58">
        <v>237203</v>
      </c>
      <c r="G63" s="59">
        <v>237302.6</v>
      </c>
      <c r="H63" s="89">
        <f t="shared" si="0"/>
        <v>45136</v>
      </c>
    </row>
    <row r="64" spans="2:8" s="56" customFormat="1" x14ac:dyDescent="0.35">
      <c r="B64" s="39">
        <v>45106</v>
      </c>
      <c r="C64" s="57" t="s">
        <v>104</v>
      </c>
      <c r="D64" s="41" t="s">
        <v>62</v>
      </c>
      <c r="E64" s="38" t="s">
        <v>60</v>
      </c>
      <c r="F64" s="58">
        <v>237203</v>
      </c>
      <c r="G64" s="59">
        <v>233208.95</v>
      </c>
      <c r="H64" s="89">
        <f t="shared" si="0"/>
        <v>45136</v>
      </c>
    </row>
    <row r="65" spans="2:8" s="56" customFormat="1" x14ac:dyDescent="0.35">
      <c r="B65" s="39">
        <v>45107</v>
      </c>
      <c r="C65" s="57" t="s">
        <v>105</v>
      </c>
      <c r="D65" s="41" t="s">
        <v>62</v>
      </c>
      <c r="E65" s="38" t="s">
        <v>60</v>
      </c>
      <c r="F65" s="58">
        <v>237203</v>
      </c>
      <c r="G65" s="59">
        <v>193295.8</v>
      </c>
      <c r="H65" s="89">
        <f t="shared" si="0"/>
        <v>45137</v>
      </c>
    </row>
    <row r="66" spans="2:8" s="56" customFormat="1" x14ac:dyDescent="0.35">
      <c r="B66" s="39"/>
      <c r="C66" s="57"/>
      <c r="D66" s="41"/>
      <c r="E66" s="38"/>
      <c r="F66" s="58"/>
      <c r="G66" s="59"/>
      <c r="H66" s="89"/>
    </row>
    <row r="67" spans="2:8" s="56" customFormat="1" x14ac:dyDescent="0.35">
      <c r="B67" s="84"/>
      <c r="C67" s="91"/>
      <c r="D67" s="92"/>
      <c r="E67" s="87"/>
      <c r="F67" s="93"/>
      <c r="G67" s="98">
        <f>SUM(G18:G66)</f>
        <v>9537266.0299999993</v>
      </c>
      <c r="H67" s="90"/>
    </row>
    <row r="68" spans="2:8" s="56" customFormat="1" x14ac:dyDescent="0.35">
      <c r="B68" s="39"/>
      <c r="C68" s="57"/>
      <c r="D68" s="41"/>
      <c r="E68" s="38"/>
      <c r="F68" s="58"/>
      <c r="G68" s="59"/>
      <c r="H68" s="89"/>
    </row>
    <row r="69" spans="2:8" s="56" customFormat="1" ht="42" x14ac:dyDescent="0.35">
      <c r="B69" s="81">
        <v>45511</v>
      </c>
      <c r="C69" s="65" t="s">
        <v>202</v>
      </c>
      <c r="D69" s="43" t="s">
        <v>190</v>
      </c>
      <c r="E69" s="38" t="s">
        <v>197</v>
      </c>
      <c r="F69" s="67">
        <v>221801</v>
      </c>
      <c r="G69" s="59">
        <v>110000</v>
      </c>
      <c r="H69" s="89">
        <f t="shared" si="0"/>
        <v>45542</v>
      </c>
    </row>
    <row r="70" spans="2:8" s="56" customFormat="1" x14ac:dyDescent="0.35">
      <c r="B70" s="81"/>
      <c r="C70" s="65"/>
      <c r="D70" s="43"/>
      <c r="E70" s="38"/>
      <c r="F70" s="67"/>
      <c r="G70" s="59"/>
      <c r="H70" s="89"/>
    </row>
    <row r="71" spans="2:8" s="56" customFormat="1" x14ac:dyDescent="0.35">
      <c r="B71" s="84"/>
      <c r="C71" s="85"/>
      <c r="D71" s="86"/>
      <c r="E71" s="87"/>
      <c r="F71" s="88"/>
      <c r="G71" s="98">
        <f>SUM(G69:G70)</f>
        <v>110000</v>
      </c>
      <c r="H71" s="90"/>
    </row>
    <row r="72" spans="2:8" s="56" customFormat="1" x14ac:dyDescent="0.35">
      <c r="B72" s="81"/>
      <c r="C72" s="65"/>
      <c r="D72" s="43"/>
      <c r="E72" s="38"/>
      <c r="F72" s="67"/>
      <c r="G72" s="59"/>
      <c r="H72" s="89"/>
    </row>
    <row r="73" spans="2:8" s="56" customFormat="1" x14ac:dyDescent="0.35">
      <c r="B73" s="81">
        <v>45488</v>
      </c>
      <c r="C73" s="65" t="s">
        <v>183</v>
      </c>
      <c r="D73" s="40" t="s">
        <v>181</v>
      </c>
      <c r="E73" s="66" t="s">
        <v>60</v>
      </c>
      <c r="F73" s="67">
        <v>237203</v>
      </c>
      <c r="G73" s="59">
        <v>137392.24</v>
      </c>
      <c r="H73" s="89">
        <f t="shared" si="0"/>
        <v>45519</v>
      </c>
    </row>
    <row r="74" spans="2:8" s="56" customFormat="1" x14ac:dyDescent="0.35">
      <c r="B74" s="81"/>
      <c r="C74" s="65"/>
      <c r="D74" s="40"/>
      <c r="E74" s="66"/>
      <c r="F74" s="67"/>
      <c r="G74" s="59"/>
      <c r="H74" s="89"/>
    </row>
    <row r="75" spans="2:8" s="56" customFormat="1" x14ac:dyDescent="0.35">
      <c r="B75" s="84"/>
      <c r="C75" s="85"/>
      <c r="D75" s="95"/>
      <c r="E75" s="87"/>
      <c r="F75" s="88"/>
      <c r="G75" s="98">
        <f>SUM(G73:G74)</f>
        <v>137392.24</v>
      </c>
      <c r="H75" s="90"/>
    </row>
    <row r="76" spans="2:8" s="56" customFormat="1" x14ac:dyDescent="0.35">
      <c r="B76" s="81"/>
      <c r="C76" s="65"/>
      <c r="D76" s="40"/>
      <c r="E76" s="66"/>
      <c r="F76" s="67"/>
      <c r="G76" s="59"/>
      <c r="H76" s="89"/>
    </row>
    <row r="77" spans="2:8" s="56" customFormat="1" x14ac:dyDescent="0.35">
      <c r="B77" s="81">
        <v>45484</v>
      </c>
      <c r="C77" s="65" t="s">
        <v>184</v>
      </c>
      <c r="D77" s="68" t="s">
        <v>182</v>
      </c>
      <c r="E77" s="66" t="s">
        <v>59</v>
      </c>
      <c r="F77" s="67">
        <v>237203</v>
      </c>
      <c r="G77" s="59">
        <v>5750</v>
      </c>
      <c r="H77" s="89">
        <f t="shared" si="0"/>
        <v>45515</v>
      </c>
    </row>
    <row r="78" spans="2:8" s="56" customFormat="1" x14ac:dyDescent="0.35">
      <c r="B78" s="81">
        <v>45491</v>
      </c>
      <c r="C78" s="65" t="s">
        <v>203</v>
      </c>
      <c r="D78" s="68" t="s">
        <v>182</v>
      </c>
      <c r="E78" s="66" t="s">
        <v>59</v>
      </c>
      <c r="F78" s="67">
        <v>237203</v>
      </c>
      <c r="G78" s="59">
        <v>2875</v>
      </c>
      <c r="H78" s="89">
        <f t="shared" si="0"/>
        <v>45522</v>
      </c>
    </row>
    <row r="79" spans="2:8" s="56" customFormat="1" x14ac:dyDescent="0.35">
      <c r="B79" s="81">
        <v>45498</v>
      </c>
      <c r="C79" s="65" t="s">
        <v>204</v>
      </c>
      <c r="D79" s="68" t="s">
        <v>182</v>
      </c>
      <c r="E79" s="66" t="s">
        <v>59</v>
      </c>
      <c r="F79" s="67">
        <v>237203</v>
      </c>
      <c r="G79" s="59">
        <v>2875</v>
      </c>
      <c r="H79" s="89">
        <f t="shared" si="0"/>
        <v>45529</v>
      </c>
    </row>
    <row r="80" spans="2:8" s="56" customFormat="1" x14ac:dyDescent="0.35">
      <c r="B80" s="81">
        <v>45505</v>
      </c>
      <c r="C80" s="65" t="s">
        <v>205</v>
      </c>
      <c r="D80" s="68" t="s">
        <v>182</v>
      </c>
      <c r="E80" s="66" t="s">
        <v>59</v>
      </c>
      <c r="F80" s="67">
        <v>237203</v>
      </c>
      <c r="G80" s="59">
        <v>2875</v>
      </c>
      <c r="H80" s="89">
        <f t="shared" si="0"/>
        <v>45536</v>
      </c>
    </row>
    <row r="81" spans="2:8" s="56" customFormat="1" x14ac:dyDescent="0.35">
      <c r="B81" s="81">
        <v>45505</v>
      </c>
      <c r="C81" s="65" t="s">
        <v>206</v>
      </c>
      <c r="D81" s="68" t="s">
        <v>182</v>
      </c>
      <c r="E81" s="66" t="s">
        <v>59</v>
      </c>
      <c r="F81" s="67">
        <v>237203</v>
      </c>
      <c r="G81" s="59">
        <v>2875</v>
      </c>
      <c r="H81" s="89">
        <f t="shared" si="0"/>
        <v>45536</v>
      </c>
    </row>
    <row r="82" spans="2:8" s="56" customFormat="1" x14ac:dyDescent="0.35">
      <c r="B82" s="81"/>
      <c r="C82" s="65"/>
      <c r="D82" s="68"/>
      <c r="E82" s="66"/>
      <c r="F82" s="67"/>
      <c r="G82" s="59"/>
      <c r="H82" s="89"/>
    </row>
    <row r="83" spans="2:8" s="56" customFormat="1" x14ac:dyDescent="0.35">
      <c r="B83" s="84"/>
      <c r="C83" s="85"/>
      <c r="D83" s="86"/>
      <c r="E83" s="87"/>
      <c r="F83" s="88"/>
      <c r="G83" s="98">
        <f>SUM(G77:G82)</f>
        <v>17250</v>
      </c>
      <c r="H83" s="90"/>
    </row>
    <row r="84" spans="2:8" s="56" customFormat="1" x14ac:dyDescent="0.35">
      <c r="B84" s="81"/>
      <c r="C84" s="65"/>
      <c r="D84" s="68"/>
      <c r="E84" s="66"/>
      <c r="F84" s="67"/>
      <c r="G84" s="59"/>
      <c r="H84" s="89"/>
    </row>
    <row r="85" spans="2:8" s="56" customFormat="1" x14ac:dyDescent="0.35">
      <c r="B85" s="39">
        <v>42100</v>
      </c>
      <c r="C85" s="72" t="s">
        <v>106</v>
      </c>
      <c r="D85" s="37" t="s">
        <v>16</v>
      </c>
      <c r="E85" s="37" t="s">
        <v>25</v>
      </c>
      <c r="F85" s="37">
        <v>221101</v>
      </c>
      <c r="G85" s="59">
        <v>10620</v>
      </c>
      <c r="H85" s="89">
        <f t="shared" si="0"/>
        <v>42130</v>
      </c>
    </row>
    <row r="86" spans="2:8" s="56" customFormat="1" x14ac:dyDescent="0.35">
      <c r="B86" s="39">
        <v>42130</v>
      </c>
      <c r="C86" s="71" t="s">
        <v>107</v>
      </c>
      <c r="D86" s="37" t="s">
        <v>16</v>
      </c>
      <c r="E86" s="37" t="s">
        <v>26</v>
      </c>
      <c r="F86" s="37">
        <v>221101</v>
      </c>
      <c r="G86" s="59">
        <v>10620</v>
      </c>
      <c r="H86" s="89">
        <f t="shared" si="0"/>
        <v>42161</v>
      </c>
    </row>
    <row r="87" spans="2:8" s="56" customFormat="1" x14ac:dyDescent="0.35">
      <c r="B87" s="39">
        <v>42249</v>
      </c>
      <c r="C87" s="71" t="s">
        <v>108</v>
      </c>
      <c r="D87" s="37" t="s">
        <v>16</v>
      </c>
      <c r="E87" s="37" t="s">
        <v>28</v>
      </c>
      <c r="F87" s="37">
        <v>221101</v>
      </c>
      <c r="G87" s="59">
        <v>10620</v>
      </c>
      <c r="H87" s="89">
        <f t="shared" si="0"/>
        <v>42279</v>
      </c>
    </row>
    <row r="88" spans="2:8" s="56" customFormat="1" x14ac:dyDescent="0.35">
      <c r="B88" s="39">
        <v>42222</v>
      </c>
      <c r="C88" s="71" t="s">
        <v>109</v>
      </c>
      <c r="D88" s="37" t="s">
        <v>16</v>
      </c>
      <c r="E88" s="37" t="s">
        <v>27</v>
      </c>
      <c r="F88" s="37">
        <v>221101</v>
      </c>
      <c r="G88" s="59">
        <v>10620</v>
      </c>
      <c r="H88" s="89">
        <f t="shared" si="0"/>
        <v>42253</v>
      </c>
    </row>
    <row r="89" spans="2:8" s="56" customFormat="1" x14ac:dyDescent="0.35">
      <c r="B89" s="39">
        <v>42284</v>
      </c>
      <c r="C89" s="71" t="s">
        <v>110</v>
      </c>
      <c r="D89" s="37" t="s">
        <v>16</v>
      </c>
      <c r="E89" s="37" t="s">
        <v>29</v>
      </c>
      <c r="F89" s="37">
        <v>221101</v>
      </c>
      <c r="G89" s="59">
        <v>10620</v>
      </c>
      <c r="H89" s="89">
        <f t="shared" si="0"/>
        <v>42315</v>
      </c>
    </row>
    <row r="90" spans="2:8" s="56" customFormat="1" x14ac:dyDescent="0.35">
      <c r="B90" s="39">
        <v>42310</v>
      </c>
      <c r="C90" s="71" t="s">
        <v>111</v>
      </c>
      <c r="D90" s="37" t="s">
        <v>16</v>
      </c>
      <c r="E90" s="37" t="s">
        <v>30</v>
      </c>
      <c r="F90" s="37">
        <v>221101</v>
      </c>
      <c r="G90" s="59">
        <v>10620</v>
      </c>
      <c r="H90" s="89">
        <f t="shared" si="0"/>
        <v>42340</v>
      </c>
    </row>
    <row r="91" spans="2:8" s="56" customFormat="1" x14ac:dyDescent="0.35">
      <c r="B91" s="39">
        <v>42340</v>
      </c>
      <c r="C91" s="71" t="s">
        <v>112</v>
      </c>
      <c r="D91" s="37" t="s">
        <v>16</v>
      </c>
      <c r="E91" s="37" t="s">
        <v>31</v>
      </c>
      <c r="F91" s="37">
        <v>221101</v>
      </c>
      <c r="G91" s="59">
        <v>10620</v>
      </c>
      <c r="H91" s="89">
        <f t="shared" si="0"/>
        <v>42371</v>
      </c>
    </row>
    <row r="92" spans="2:8" s="56" customFormat="1" x14ac:dyDescent="0.35">
      <c r="B92" s="39">
        <v>42415</v>
      </c>
      <c r="C92" s="71" t="s">
        <v>113</v>
      </c>
      <c r="D92" s="37" t="s">
        <v>16</v>
      </c>
      <c r="E92" s="37" t="s">
        <v>32</v>
      </c>
      <c r="F92" s="37">
        <v>221101</v>
      </c>
      <c r="G92" s="59">
        <v>10620</v>
      </c>
      <c r="H92" s="89">
        <f t="shared" si="0"/>
        <v>42444</v>
      </c>
    </row>
    <row r="93" spans="2:8" s="56" customFormat="1" x14ac:dyDescent="0.35">
      <c r="B93" s="39">
        <v>42415</v>
      </c>
      <c r="C93" s="71" t="s">
        <v>114</v>
      </c>
      <c r="D93" s="37" t="s">
        <v>16</v>
      </c>
      <c r="E93" s="37" t="s">
        <v>32</v>
      </c>
      <c r="F93" s="37">
        <v>221101</v>
      </c>
      <c r="G93" s="59">
        <v>10620</v>
      </c>
      <c r="H93" s="89">
        <f t="shared" si="0"/>
        <v>42444</v>
      </c>
    </row>
    <row r="94" spans="2:8" s="56" customFormat="1" x14ac:dyDescent="0.35">
      <c r="B94" s="39">
        <v>42432</v>
      </c>
      <c r="C94" s="71" t="s">
        <v>115</v>
      </c>
      <c r="D94" s="37" t="s">
        <v>16</v>
      </c>
      <c r="E94" s="37" t="s">
        <v>33</v>
      </c>
      <c r="F94" s="37">
        <v>221101</v>
      </c>
      <c r="G94" s="59">
        <v>10620</v>
      </c>
      <c r="H94" s="89">
        <f t="shared" si="0"/>
        <v>42463</v>
      </c>
    </row>
    <row r="95" spans="2:8" s="56" customFormat="1" x14ac:dyDescent="0.35">
      <c r="B95" s="39">
        <v>42472</v>
      </c>
      <c r="C95" s="71" t="s">
        <v>116</v>
      </c>
      <c r="D95" s="37" t="s">
        <v>16</v>
      </c>
      <c r="E95" s="37" t="s">
        <v>34</v>
      </c>
      <c r="F95" s="37">
        <v>221101</v>
      </c>
      <c r="G95" s="59">
        <v>10620</v>
      </c>
      <c r="H95" s="89">
        <f t="shared" si="0"/>
        <v>42502</v>
      </c>
    </row>
    <row r="96" spans="2:8" s="56" customFormat="1" x14ac:dyDescent="0.35">
      <c r="B96" s="39">
        <v>42500</v>
      </c>
      <c r="C96" s="71" t="s">
        <v>117</v>
      </c>
      <c r="D96" s="37" t="s">
        <v>16</v>
      </c>
      <c r="E96" s="37" t="s">
        <v>35</v>
      </c>
      <c r="F96" s="37">
        <v>221101</v>
      </c>
      <c r="G96" s="59">
        <v>10620</v>
      </c>
      <c r="H96" s="89">
        <f t="shared" si="0"/>
        <v>42531</v>
      </c>
    </row>
    <row r="97" spans="2:8" s="56" customFormat="1" x14ac:dyDescent="0.35">
      <c r="B97" s="39">
        <v>42557</v>
      </c>
      <c r="C97" s="71" t="s">
        <v>118</v>
      </c>
      <c r="D97" s="37" t="s">
        <v>16</v>
      </c>
      <c r="E97" s="37" t="s">
        <v>36</v>
      </c>
      <c r="F97" s="37">
        <v>221101</v>
      </c>
      <c r="G97" s="59">
        <v>10620</v>
      </c>
      <c r="H97" s="89">
        <f t="shared" si="0"/>
        <v>42588</v>
      </c>
    </row>
    <row r="98" spans="2:8" s="56" customFormat="1" x14ac:dyDescent="0.35">
      <c r="B98" s="39">
        <v>42558</v>
      </c>
      <c r="C98" s="71" t="s">
        <v>119</v>
      </c>
      <c r="D98" s="37" t="s">
        <v>16</v>
      </c>
      <c r="E98" s="37" t="s">
        <v>36</v>
      </c>
      <c r="F98" s="37">
        <v>221101</v>
      </c>
      <c r="G98" s="59">
        <v>10620</v>
      </c>
      <c r="H98" s="89">
        <f t="shared" si="0"/>
        <v>42589</v>
      </c>
    </row>
    <row r="99" spans="2:8" s="56" customFormat="1" x14ac:dyDescent="0.35">
      <c r="B99" s="39">
        <v>42586</v>
      </c>
      <c r="C99" s="71" t="s">
        <v>120</v>
      </c>
      <c r="D99" s="37" t="s">
        <v>16</v>
      </c>
      <c r="E99" s="37" t="s">
        <v>37</v>
      </c>
      <c r="F99" s="37">
        <v>221101</v>
      </c>
      <c r="G99" s="59">
        <v>10620</v>
      </c>
      <c r="H99" s="89">
        <f t="shared" si="0"/>
        <v>42617</v>
      </c>
    </row>
    <row r="100" spans="2:8" s="56" customFormat="1" x14ac:dyDescent="0.35">
      <c r="B100" s="39">
        <v>42618</v>
      </c>
      <c r="C100" s="71" t="s">
        <v>121</v>
      </c>
      <c r="D100" s="37" t="s">
        <v>16</v>
      </c>
      <c r="E100" s="37" t="s">
        <v>38</v>
      </c>
      <c r="F100" s="37">
        <v>221101</v>
      </c>
      <c r="G100" s="59">
        <v>10620</v>
      </c>
      <c r="H100" s="89">
        <f t="shared" si="0"/>
        <v>42648</v>
      </c>
    </row>
    <row r="101" spans="2:8" s="56" customFormat="1" x14ac:dyDescent="0.35">
      <c r="B101" s="39">
        <v>42649</v>
      </c>
      <c r="C101" s="71" t="s">
        <v>122</v>
      </c>
      <c r="D101" s="37" t="s">
        <v>16</v>
      </c>
      <c r="E101" s="37" t="s">
        <v>39</v>
      </c>
      <c r="F101" s="37">
        <v>221101</v>
      </c>
      <c r="G101" s="59">
        <v>10620</v>
      </c>
      <c r="H101" s="89">
        <f t="shared" si="0"/>
        <v>42680</v>
      </c>
    </row>
    <row r="102" spans="2:8" s="56" customFormat="1" x14ac:dyDescent="0.35">
      <c r="B102" s="73">
        <v>42745</v>
      </c>
      <c r="C102" s="71" t="s">
        <v>123</v>
      </c>
      <c r="D102" s="37" t="s">
        <v>16</v>
      </c>
      <c r="E102" s="37" t="s">
        <v>40</v>
      </c>
      <c r="F102" s="37">
        <v>221101</v>
      </c>
      <c r="G102" s="59">
        <v>21240</v>
      </c>
      <c r="H102" s="89">
        <f t="shared" si="0"/>
        <v>42776</v>
      </c>
    </row>
    <row r="103" spans="2:8" s="56" customFormat="1" x14ac:dyDescent="0.35">
      <c r="B103" s="73">
        <v>42745</v>
      </c>
      <c r="C103" s="71" t="s">
        <v>124</v>
      </c>
      <c r="D103" s="37" t="s">
        <v>16</v>
      </c>
      <c r="E103" s="37" t="s">
        <v>41</v>
      </c>
      <c r="F103" s="37">
        <v>221101</v>
      </c>
      <c r="G103" s="59">
        <v>10620</v>
      </c>
      <c r="H103" s="89">
        <f t="shared" si="0"/>
        <v>42776</v>
      </c>
    </row>
    <row r="104" spans="2:8" s="56" customFormat="1" x14ac:dyDescent="0.35">
      <c r="B104" s="73">
        <v>42800</v>
      </c>
      <c r="C104" s="71" t="s">
        <v>125</v>
      </c>
      <c r="D104" s="42" t="s">
        <v>16</v>
      </c>
      <c r="E104" s="37" t="s">
        <v>42</v>
      </c>
      <c r="F104" s="37">
        <v>221101</v>
      </c>
      <c r="G104" s="59">
        <v>10620</v>
      </c>
      <c r="H104" s="89">
        <f t="shared" si="0"/>
        <v>42831</v>
      </c>
    </row>
    <row r="105" spans="2:8" s="56" customFormat="1" x14ac:dyDescent="0.35">
      <c r="B105" s="73">
        <v>42800</v>
      </c>
      <c r="C105" s="71" t="s">
        <v>126</v>
      </c>
      <c r="D105" s="42" t="s">
        <v>16</v>
      </c>
      <c r="E105" s="38" t="s">
        <v>43</v>
      </c>
      <c r="F105" s="37">
        <v>221101</v>
      </c>
      <c r="G105" s="59">
        <v>10620</v>
      </c>
      <c r="H105" s="89">
        <f t="shared" si="0"/>
        <v>42831</v>
      </c>
    </row>
    <row r="106" spans="2:8" s="56" customFormat="1" x14ac:dyDescent="0.35">
      <c r="B106" s="73">
        <v>42830</v>
      </c>
      <c r="C106" s="71" t="s">
        <v>127</v>
      </c>
      <c r="D106" s="42" t="s">
        <v>16</v>
      </c>
      <c r="E106" s="44" t="s">
        <v>44</v>
      </c>
      <c r="F106" s="37">
        <v>221101</v>
      </c>
      <c r="G106" s="59">
        <v>10620</v>
      </c>
      <c r="H106" s="89">
        <f t="shared" si="0"/>
        <v>42860</v>
      </c>
    </row>
    <row r="107" spans="2:8" s="56" customFormat="1" x14ac:dyDescent="0.35">
      <c r="B107" s="73">
        <v>42863</v>
      </c>
      <c r="C107" s="71" t="s">
        <v>128</v>
      </c>
      <c r="D107" s="37" t="s">
        <v>16</v>
      </c>
      <c r="E107" s="38" t="s">
        <v>45</v>
      </c>
      <c r="F107" s="37">
        <v>221101</v>
      </c>
      <c r="G107" s="59">
        <v>10620</v>
      </c>
      <c r="H107" s="89">
        <f t="shared" si="0"/>
        <v>42894</v>
      </c>
    </row>
    <row r="108" spans="2:8" s="56" customFormat="1" x14ac:dyDescent="0.35">
      <c r="B108" s="73">
        <v>42893</v>
      </c>
      <c r="C108" s="71" t="s">
        <v>129</v>
      </c>
      <c r="D108" s="37" t="s">
        <v>16</v>
      </c>
      <c r="E108" s="38" t="s">
        <v>46</v>
      </c>
      <c r="F108" s="37">
        <v>221101</v>
      </c>
      <c r="G108" s="59">
        <v>10620</v>
      </c>
      <c r="H108" s="89">
        <f t="shared" si="0"/>
        <v>42923</v>
      </c>
    </row>
    <row r="109" spans="2:8" s="56" customFormat="1" x14ac:dyDescent="0.35">
      <c r="B109" s="73"/>
      <c r="C109" s="71"/>
      <c r="D109" s="37"/>
      <c r="E109" s="38"/>
      <c r="F109" s="37"/>
      <c r="G109" s="59"/>
      <c r="H109" s="89"/>
    </row>
    <row r="110" spans="2:8" s="56" customFormat="1" x14ac:dyDescent="0.35">
      <c r="B110" s="105"/>
      <c r="C110" s="94"/>
      <c r="D110" s="96"/>
      <c r="E110" s="87"/>
      <c r="F110" s="96"/>
      <c r="G110" s="98">
        <f>SUM(G85:G109)</f>
        <v>265500</v>
      </c>
      <c r="H110" s="90"/>
    </row>
    <row r="111" spans="2:8" s="56" customFormat="1" x14ac:dyDescent="0.35">
      <c r="B111" s="73"/>
      <c r="C111" s="71"/>
      <c r="D111" s="37"/>
      <c r="E111" s="38"/>
      <c r="F111" s="37"/>
      <c r="G111" s="59"/>
      <c r="H111" s="89"/>
    </row>
    <row r="112" spans="2:8" s="56" customFormat="1" x14ac:dyDescent="0.35">
      <c r="B112" s="39">
        <v>44141</v>
      </c>
      <c r="C112" s="71" t="s">
        <v>130</v>
      </c>
      <c r="D112" s="41" t="s">
        <v>51</v>
      </c>
      <c r="E112" s="37" t="s">
        <v>24</v>
      </c>
      <c r="F112" s="37">
        <v>239301</v>
      </c>
      <c r="G112" s="59">
        <v>83826.25</v>
      </c>
      <c r="H112" s="89">
        <f t="shared" si="0"/>
        <v>44171</v>
      </c>
    </row>
    <row r="113" spans="2:8" s="56" customFormat="1" x14ac:dyDescent="0.35">
      <c r="B113" s="39">
        <v>44141</v>
      </c>
      <c r="C113" s="71" t="s">
        <v>131</v>
      </c>
      <c r="D113" s="41" t="s">
        <v>51</v>
      </c>
      <c r="E113" s="37" t="s">
        <v>24</v>
      </c>
      <c r="F113" s="37">
        <v>239301</v>
      </c>
      <c r="G113" s="59">
        <v>116820</v>
      </c>
      <c r="H113" s="89">
        <f t="shared" si="0"/>
        <v>44171</v>
      </c>
    </row>
    <row r="114" spans="2:8" s="56" customFormat="1" x14ac:dyDescent="0.35">
      <c r="B114" s="39">
        <v>44153</v>
      </c>
      <c r="C114" s="71" t="s">
        <v>132</v>
      </c>
      <c r="D114" s="41" t="s">
        <v>51</v>
      </c>
      <c r="E114" s="37" t="s">
        <v>24</v>
      </c>
      <c r="F114" s="37">
        <v>239301</v>
      </c>
      <c r="G114" s="59">
        <v>609375</v>
      </c>
      <c r="H114" s="89">
        <f t="shared" si="0"/>
        <v>44183</v>
      </c>
    </row>
    <row r="115" spans="2:8" s="56" customFormat="1" x14ac:dyDescent="0.35">
      <c r="B115" s="39"/>
      <c r="C115" s="71"/>
      <c r="D115" s="41"/>
      <c r="E115" s="37"/>
      <c r="F115" s="37"/>
      <c r="G115" s="59"/>
      <c r="H115" s="89"/>
    </row>
    <row r="116" spans="2:8" s="56" customFormat="1" x14ac:dyDescent="0.35">
      <c r="B116" s="84"/>
      <c r="C116" s="94"/>
      <c r="D116" s="92"/>
      <c r="E116" s="96"/>
      <c r="F116" s="96"/>
      <c r="G116" s="98">
        <f>SUM(G112:G115)</f>
        <v>810021.25</v>
      </c>
      <c r="H116" s="90"/>
    </row>
    <row r="117" spans="2:8" s="56" customFormat="1" x14ac:dyDescent="0.35">
      <c r="B117" s="39"/>
      <c r="C117" s="71"/>
      <c r="D117" s="41"/>
      <c r="E117" s="37"/>
      <c r="F117" s="37"/>
      <c r="G117" s="59"/>
      <c r="H117" s="89"/>
    </row>
    <row r="118" spans="2:8" s="56" customFormat="1" x14ac:dyDescent="0.35">
      <c r="B118" s="39">
        <v>45413</v>
      </c>
      <c r="C118" s="36" t="s">
        <v>133</v>
      </c>
      <c r="D118" s="43" t="s">
        <v>57</v>
      </c>
      <c r="E118" s="38" t="s">
        <v>160</v>
      </c>
      <c r="F118" s="63">
        <v>239101</v>
      </c>
      <c r="G118" s="59">
        <v>102209.62</v>
      </c>
      <c r="H118" s="89">
        <f t="shared" si="0"/>
        <v>45444</v>
      </c>
    </row>
    <row r="119" spans="2:8" s="56" customFormat="1" x14ac:dyDescent="0.35">
      <c r="B119" s="81">
        <v>45446</v>
      </c>
      <c r="C119" s="65" t="s">
        <v>168</v>
      </c>
      <c r="D119" s="68" t="s">
        <v>57</v>
      </c>
      <c r="E119" s="66" t="s">
        <v>160</v>
      </c>
      <c r="F119" s="67">
        <v>239101</v>
      </c>
      <c r="G119" s="59">
        <v>15971.82</v>
      </c>
      <c r="H119" s="89">
        <f t="shared" si="0"/>
        <v>45476</v>
      </c>
    </row>
    <row r="120" spans="2:8" s="56" customFormat="1" x14ac:dyDescent="0.35">
      <c r="B120" s="81">
        <v>45505</v>
      </c>
      <c r="C120" s="65" t="s">
        <v>207</v>
      </c>
      <c r="D120" s="68" t="s">
        <v>57</v>
      </c>
      <c r="E120" s="66" t="s">
        <v>160</v>
      </c>
      <c r="F120" s="67">
        <v>239101</v>
      </c>
      <c r="G120" s="59">
        <v>22579.42</v>
      </c>
      <c r="H120" s="89">
        <f t="shared" si="0"/>
        <v>45536</v>
      </c>
    </row>
    <row r="121" spans="2:8" s="56" customFormat="1" x14ac:dyDescent="0.35">
      <c r="B121" s="81">
        <v>45505</v>
      </c>
      <c r="C121" s="65" t="s">
        <v>208</v>
      </c>
      <c r="D121" s="68" t="s">
        <v>57</v>
      </c>
      <c r="E121" s="66" t="s">
        <v>160</v>
      </c>
      <c r="F121" s="67">
        <v>239101</v>
      </c>
      <c r="G121" s="59">
        <v>65484.1</v>
      </c>
      <c r="H121" s="89">
        <f t="shared" si="0"/>
        <v>45536</v>
      </c>
    </row>
    <row r="122" spans="2:8" s="56" customFormat="1" x14ac:dyDescent="0.35">
      <c r="B122" s="81"/>
      <c r="C122" s="65"/>
      <c r="D122" s="68"/>
      <c r="E122" s="66"/>
      <c r="F122" s="67"/>
      <c r="G122" s="59"/>
      <c r="H122" s="89"/>
    </row>
    <row r="123" spans="2:8" s="56" customFormat="1" x14ac:dyDescent="0.35">
      <c r="B123" s="84"/>
      <c r="C123" s="85"/>
      <c r="D123" s="86"/>
      <c r="E123" s="87"/>
      <c r="F123" s="88"/>
      <c r="G123" s="98">
        <f>SUM(G118:G122)</f>
        <v>206244.96</v>
      </c>
      <c r="H123" s="90"/>
    </row>
    <row r="124" spans="2:8" s="56" customFormat="1" x14ac:dyDescent="0.35">
      <c r="B124" s="81"/>
      <c r="C124" s="65"/>
      <c r="D124" s="68"/>
      <c r="E124" s="66"/>
      <c r="F124" s="67"/>
      <c r="G124" s="59"/>
      <c r="H124" s="89"/>
    </row>
    <row r="125" spans="2:8" s="56" customFormat="1" x14ac:dyDescent="0.35">
      <c r="B125" s="73">
        <v>44474</v>
      </c>
      <c r="C125" s="71" t="s">
        <v>134</v>
      </c>
      <c r="D125" s="41" t="s">
        <v>17</v>
      </c>
      <c r="E125" s="38" t="s">
        <v>52</v>
      </c>
      <c r="F125" s="38">
        <v>228501</v>
      </c>
      <c r="G125" s="59">
        <v>153400</v>
      </c>
      <c r="H125" s="89">
        <f t="shared" si="0"/>
        <v>44505</v>
      </c>
    </row>
    <row r="126" spans="2:8" s="56" customFormat="1" x14ac:dyDescent="0.35">
      <c r="B126" s="103">
        <v>44494</v>
      </c>
      <c r="C126" s="82" t="s">
        <v>135</v>
      </c>
      <c r="D126" s="99" t="s">
        <v>17</v>
      </c>
      <c r="E126" s="66" t="s">
        <v>52</v>
      </c>
      <c r="F126" s="66">
        <v>228501</v>
      </c>
      <c r="G126" s="102">
        <v>153400</v>
      </c>
      <c r="H126" s="89">
        <f t="shared" si="0"/>
        <v>44525</v>
      </c>
    </row>
    <row r="127" spans="2:8" s="56" customFormat="1" x14ac:dyDescent="0.35">
      <c r="B127" s="73">
        <v>44501</v>
      </c>
      <c r="C127" s="71" t="s">
        <v>136</v>
      </c>
      <c r="D127" s="41" t="s">
        <v>17</v>
      </c>
      <c r="E127" s="38" t="s">
        <v>52</v>
      </c>
      <c r="F127" s="38">
        <v>228501</v>
      </c>
      <c r="G127" s="59">
        <v>153400</v>
      </c>
      <c r="H127" s="89">
        <f t="shared" si="0"/>
        <v>44531</v>
      </c>
    </row>
    <row r="128" spans="2:8" s="56" customFormat="1" x14ac:dyDescent="0.35">
      <c r="B128" s="73">
        <v>44515</v>
      </c>
      <c r="C128" s="71" t="s">
        <v>137</v>
      </c>
      <c r="D128" s="41" t="s">
        <v>17</v>
      </c>
      <c r="E128" s="38" t="s">
        <v>52</v>
      </c>
      <c r="F128" s="38">
        <v>228501</v>
      </c>
      <c r="G128" s="59">
        <v>21799.99</v>
      </c>
      <c r="H128" s="89">
        <f t="shared" si="0"/>
        <v>44545</v>
      </c>
    </row>
    <row r="129" spans="2:8" s="56" customFormat="1" x14ac:dyDescent="0.35">
      <c r="B129" s="73"/>
      <c r="C129" s="71"/>
      <c r="D129" s="41"/>
      <c r="E129" s="38"/>
      <c r="F129" s="38"/>
      <c r="G129" s="59"/>
      <c r="H129" s="89"/>
    </row>
    <row r="130" spans="2:8" s="56" customFormat="1" x14ac:dyDescent="0.35">
      <c r="B130" s="105"/>
      <c r="C130" s="94"/>
      <c r="D130" s="92"/>
      <c r="E130" s="87"/>
      <c r="F130" s="87"/>
      <c r="G130" s="98">
        <f>SUM(G125:G129)</f>
        <v>481999.99</v>
      </c>
      <c r="H130" s="90"/>
    </row>
    <row r="131" spans="2:8" s="56" customFormat="1" x14ac:dyDescent="0.35">
      <c r="B131" s="73"/>
      <c r="C131" s="71"/>
      <c r="D131" s="41"/>
      <c r="E131" s="38"/>
      <c r="F131" s="38"/>
      <c r="G131" s="59"/>
      <c r="H131" s="89"/>
    </row>
    <row r="132" spans="2:8" s="56" customFormat="1" x14ac:dyDescent="0.35">
      <c r="B132" s="39">
        <v>43502</v>
      </c>
      <c r="C132" s="57" t="s">
        <v>138</v>
      </c>
      <c r="D132" s="41" t="s">
        <v>18</v>
      </c>
      <c r="E132" s="38" t="s">
        <v>23</v>
      </c>
      <c r="F132" s="38">
        <v>234101</v>
      </c>
      <c r="G132" s="59">
        <v>444550</v>
      </c>
      <c r="H132" s="89">
        <f t="shared" si="0"/>
        <v>43530</v>
      </c>
    </row>
    <row r="133" spans="2:8" s="56" customFormat="1" x14ac:dyDescent="0.35">
      <c r="B133" s="39"/>
      <c r="C133" s="57"/>
      <c r="D133" s="41"/>
      <c r="E133" s="38"/>
      <c r="F133" s="38"/>
      <c r="G133" s="59"/>
      <c r="H133" s="89"/>
    </row>
    <row r="134" spans="2:8" s="56" customFormat="1" x14ac:dyDescent="0.35">
      <c r="B134" s="84"/>
      <c r="C134" s="91"/>
      <c r="D134" s="92"/>
      <c r="E134" s="87"/>
      <c r="F134" s="87"/>
      <c r="G134" s="98">
        <f>SUM(G132:G133)</f>
        <v>444550</v>
      </c>
      <c r="H134" s="90"/>
    </row>
    <row r="135" spans="2:8" s="56" customFormat="1" x14ac:dyDescent="0.35">
      <c r="B135" s="39"/>
      <c r="C135" s="57"/>
      <c r="D135" s="41"/>
      <c r="E135" s="38"/>
      <c r="F135" s="38"/>
      <c r="G135" s="59"/>
      <c r="H135" s="89"/>
    </row>
    <row r="136" spans="2:8" s="56" customFormat="1" x14ac:dyDescent="0.35">
      <c r="B136" s="81">
        <v>45434</v>
      </c>
      <c r="C136" s="82" t="s">
        <v>169</v>
      </c>
      <c r="D136" s="83" t="s">
        <v>178</v>
      </c>
      <c r="E136" s="66" t="s">
        <v>180</v>
      </c>
      <c r="F136" s="67">
        <v>227208</v>
      </c>
      <c r="G136" s="59">
        <v>87320</v>
      </c>
      <c r="H136" s="89">
        <f t="shared" si="0"/>
        <v>45465</v>
      </c>
    </row>
    <row r="137" spans="2:8" s="56" customFormat="1" x14ac:dyDescent="0.35">
      <c r="B137" s="81"/>
      <c r="C137" s="82"/>
      <c r="D137" s="83"/>
      <c r="E137" s="66"/>
      <c r="F137" s="67"/>
      <c r="G137" s="59"/>
      <c r="H137" s="89"/>
    </row>
    <row r="138" spans="2:8" s="56" customFormat="1" x14ac:dyDescent="0.35">
      <c r="B138" s="84"/>
      <c r="C138" s="94"/>
      <c r="D138" s="95"/>
      <c r="E138" s="87"/>
      <c r="F138" s="88"/>
      <c r="G138" s="98">
        <f>SUM(G136:G137)</f>
        <v>87320</v>
      </c>
      <c r="H138" s="90"/>
    </row>
    <row r="139" spans="2:8" s="56" customFormat="1" x14ac:dyDescent="0.35">
      <c r="B139" s="81"/>
      <c r="C139" s="82"/>
      <c r="D139" s="83"/>
      <c r="E139" s="66"/>
      <c r="F139" s="67"/>
      <c r="G139" s="59"/>
      <c r="H139" s="89"/>
    </row>
    <row r="140" spans="2:8" s="56" customFormat="1" x14ac:dyDescent="0.35">
      <c r="B140" s="39">
        <v>45506</v>
      </c>
      <c r="C140" s="71" t="s">
        <v>209</v>
      </c>
      <c r="D140" s="41" t="s">
        <v>191</v>
      </c>
      <c r="E140" s="38" t="s">
        <v>196</v>
      </c>
      <c r="F140" s="63">
        <v>239301</v>
      </c>
      <c r="G140" s="59">
        <v>192696.92</v>
      </c>
      <c r="H140" s="89">
        <f t="shared" si="0"/>
        <v>45537</v>
      </c>
    </row>
    <row r="141" spans="2:8" s="56" customFormat="1" x14ac:dyDescent="0.35">
      <c r="B141" s="81">
        <v>45413</v>
      </c>
      <c r="C141" s="65" t="s">
        <v>210</v>
      </c>
      <c r="D141" s="41" t="s">
        <v>191</v>
      </c>
      <c r="E141" s="37" t="s">
        <v>61</v>
      </c>
      <c r="F141" s="67">
        <v>239301</v>
      </c>
      <c r="G141" s="59">
        <v>186683.06</v>
      </c>
      <c r="H141" s="89">
        <f t="shared" si="0"/>
        <v>45444</v>
      </c>
    </row>
    <row r="142" spans="2:8" s="56" customFormat="1" x14ac:dyDescent="0.35">
      <c r="B142" s="81">
        <v>45455</v>
      </c>
      <c r="C142" s="65" t="s">
        <v>211</v>
      </c>
      <c r="D142" s="41" t="s">
        <v>191</v>
      </c>
      <c r="E142" s="37" t="s">
        <v>61</v>
      </c>
      <c r="F142" s="67">
        <v>239301</v>
      </c>
      <c r="G142" s="59">
        <v>144054.92000000001</v>
      </c>
      <c r="H142" s="89">
        <f t="shared" si="0"/>
        <v>45485</v>
      </c>
    </row>
    <row r="143" spans="2:8" s="56" customFormat="1" x14ac:dyDescent="0.35">
      <c r="B143" s="81"/>
      <c r="C143" s="65"/>
      <c r="D143" s="41"/>
      <c r="E143" s="37"/>
      <c r="F143" s="67"/>
      <c r="G143" s="59"/>
      <c r="H143" s="89"/>
    </row>
    <row r="144" spans="2:8" s="56" customFormat="1" x14ac:dyDescent="0.35">
      <c r="B144" s="84"/>
      <c r="C144" s="85"/>
      <c r="D144" s="92"/>
      <c r="E144" s="96"/>
      <c r="F144" s="88"/>
      <c r="G144" s="98">
        <f>SUM(G140:G143)</f>
        <v>523434.9</v>
      </c>
      <c r="H144" s="90"/>
    </row>
    <row r="145" spans="2:8" s="56" customFormat="1" x14ac:dyDescent="0.35">
      <c r="B145" s="81"/>
      <c r="C145" s="65"/>
      <c r="D145" s="41"/>
      <c r="E145" s="37"/>
      <c r="F145" s="67"/>
      <c r="G145" s="59"/>
      <c r="H145" s="89"/>
    </row>
    <row r="146" spans="2:8" s="56" customFormat="1" x14ac:dyDescent="0.35">
      <c r="B146" s="39">
        <v>43463</v>
      </c>
      <c r="C146" s="57" t="s">
        <v>139</v>
      </c>
      <c r="D146" s="41" t="s">
        <v>19</v>
      </c>
      <c r="E146" s="38" t="s">
        <v>53</v>
      </c>
      <c r="F146" s="38">
        <v>239201</v>
      </c>
      <c r="G146" s="59">
        <v>32922</v>
      </c>
      <c r="H146" s="89">
        <f t="shared" si="0"/>
        <v>43494</v>
      </c>
    </row>
    <row r="147" spans="2:8" s="56" customFormat="1" x14ac:dyDescent="0.35">
      <c r="B147" s="39">
        <v>43465</v>
      </c>
      <c r="C147" s="57" t="s">
        <v>140</v>
      </c>
      <c r="D147" s="41" t="s">
        <v>19</v>
      </c>
      <c r="E147" s="38" t="s">
        <v>53</v>
      </c>
      <c r="F147" s="38">
        <v>239201</v>
      </c>
      <c r="G147" s="59">
        <v>22302</v>
      </c>
      <c r="H147" s="89">
        <f t="shared" si="0"/>
        <v>43496</v>
      </c>
    </row>
    <row r="148" spans="2:8" s="56" customFormat="1" x14ac:dyDescent="0.35">
      <c r="B148" s="39">
        <v>43466</v>
      </c>
      <c r="C148" s="57" t="s">
        <v>141</v>
      </c>
      <c r="D148" s="41" t="s">
        <v>19</v>
      </c>
      <c r="E148" s="38" t="s">
        <v>53</v>
      </c>
      <c r="F148" s="38">
        <v>239201</v>
      </c>
      <c r="G148" s="59">
        <v>10974</v>
      </c>
      <c r="H148" s="89">
        <f t="shared" si="0"/>
        <v>43497</v>
      </c>
    </row>
    <row r="149" spans="2:8" s="56" customFormat="1" x14ac:dyDescent="0.35">
      <c r="B149" s="39">
        <v>43464</v>
      </c>
      <c r="C149" s="57" t="s">
        <v>142</v>
      </c>
      <c r="D149" s="41" t="s">
        <v>19</v>
      </c>
      <c r="E149" s="38" t="s">
        <v>53</v>
      </c>
      <c r="F149" s="38">
        <v>239201</v>
      </c>
      <c r="G149" s="59">
        <v>21712</v>
      </c>
      <c r="H149" s="89">
        <f t="shared" si="0"/>
        <v>43495</v>
      </c>
    </row>
    <row r="150" spans="2:8" s="56" customFormat="1" x14ac:dyDescent="0.35">
      <c r="B150" s="39">
        <v>43466</v>
      </c>
      <c r="C150" s="57" t="s">
        <v>143</v>
      </c>
      <c r="D150" s="41" t="s">
        <v>19</v>
      </c>
      <c r="E150" s="38" t="s">
        <v>53</v>
      </c>
      <c r="F150" s="38">
        <v>239201</v>
      </c>
      <c r="G150" s="59">
        <v>7552</v>
      </c>
      <c r="H150" s="89">
        <f t="shared" si="0"/>
        <v>43497</v>
      </c>
    </row>
    <row r="151" spans="2:8" s="56" customFormat="1" x14ac:dyDescent="0.35">
      <c r="B151" s="39">
        <v>43466</v>
      </c>
      <c r="C151" s="57" t="s">
        <v>144</v>
      </c>
      <c r="D151" s="41" t="s">
        <v>19</v>
      </c>
      <c r="E151" s="38" t="s">
        <v>53</v>
      </c>
      <c r="F151" s="38">
        <v>239201</v>
      </c>
      <c r="G151" s="59">
        <v>16933</v>
      </c>
      <c r="H151" s="89">
        <f t="shared" si="0"/>
        <v>43497</v>
      </c>
    </row>
    <row r="152" spans="2:8" s="64" customFormat="1" x14ac:dyDescent="0.35">
      <c r="B152" s="39">
        <v>43466</v>
      </c>
      <c r="C152" s="57" t="s">
        <v>145</v>
      </c>
      <c r="D152" s="41" t="s">
        <v>19</v>
      </c>
      <c r="E152" s="38" t="s">
        <v>53</v>
      </c>
      <c r="F152" s="38">
        <v>239201</v>
      </c>
      <c r="G152" s="59">
        <v>19175</v>
      </c>
      <c r="H152" s="89">
        <f t="shared" si="0"/>
        <v>43497</v>
      </c>
    </row>
    <row r="153" spans="2:8" s="56" customFormat="1" x14ac:dyDescent="0.35">
      <c r="B153" s="39">
        <v>43466</v>
      </c>
      <c r="C153" s="57" t="s">
        <v>146</v>
      </c>
      <c r="D153" s="41" t="s">
        <v>19</v>
      </c>
      <c r="E153" s="38" t="s">
        <v>53</v>
      </c>
      <c r="F153" s="38">
        <v>239201</v>
      </c>
      <c r="G153" s="59">
        <v>20532</v>
      </c>
      <c r="H153" s="89">
        <f t="shared" si="0"/>
        <v>43497</v>
      </c>
    </row>
    <row r="154" spans="2:8" s="56" customFormat="1" x14ac:dyDescent="0.35">
      <c r="B154" s="39">
        <v>43466</v>
      </c>
      <c r="C154" s="57" t="s">
        <v>147</v>
      </c>
      <c r="D154" s="41" t="s">
        <v>19</v>
      </c>
      <c r="E154" s="38" t="s">
        <v>53</v>
      </c>
      <c r="F154" s="38">
        <v>239201</v>
      </c>
      <c r="G154" s="59">
        <v>8260</v>
      </c>
      <c r="H154" s="89">
        <f t="shared" si="0"/>
        <v>43497</v>
      </c>
    </row>
    <row r="155" spans="2:8" s="56" customFormat="1" x14ac:dyDescent="0.35">
      <c r="B155" s="39">
        <v>43466</v>
      </c>
      <c r="C155" s="57" t="s">
        <v>148</v>
      </c>
      <c r="D155" s="41" t="s">
        <v>19</v>
      </c>
      <c r="E155" s="38" t="s">
        <v>53</v>
      </c>
      <c r="F155" s="38">
        <v>239201</v>
      </c>
      <c r="G155" s="59">
        <v>2360</v>
      </c>
      <c r="H155" s="89">
        <f t="shared" si="0"/>
        <v>43497</v>
      </c>
    </row>
    <row r="156" spans="2:8" s="56" customFormat="1" x14ac:dyDescent="0.35">
      <c r="B156" s="39">
        <v>43466</v>
      </c>
      <c r="C156" s="57" t="s">
        <v>149</v>
      </c>
      <c r="D156" s="41" t="s">
        <v>19</v>
      </c>
      <c r="E156" s="38" t="s">
        <v>53</v>
      </c>
      <c r="F156" s="38">
        <v>239201</v>
      </c>
      <c r="G156" s="59">
        <v>18113</v>
      </c>
      <c r="H156" s="89">
        <f t="shared" si="0"/>
        <v>43497</v>
      </c>
    </row>
    <row r="157" spans="2:8" s="56" customFormat="1" x14ac:dyDescent="0.35">
      <c r="B157" s="39">
        <v>43466</v>
      </c>
      <c r="C157" s="57" t="s">
        <v>150</v>
      </c>
      <c r="D157" s="41" t="s">
        <v>19</v>
      </c>
      <c r="E157" s="38" t="s">
        <v>53</v>
      </c>
      <c r="F157" s="38">
        <v>239201</v>
      </c>
      <c r="G157" s="59">
        <v>60000</v>
      </c>
      <c r="H157" s="89">
        <f t="shared" si="0"/>
        <v>43497</v>
      </c>
    </row>
    <row r="158" spans="2:8" s="56" customFormat="1" x14ac:dyDescent="0.35">
      <c r="B158" s="39">
        <v>43466</v>
      </c>
      <c r="C158" s="57" t="s">
        <v>151</v>
      </c>
      <c r="D158" s="41" t="s">
        <v>19</v>
      </c>
      <c r="E158" s="38" t="s">
        <v>53</v>
      </c>
      <c r="F158" s="38">
        <v>239201</v>
      </c>
      <c r="G158" s="59">
        <v>69531.97</v>
      </c>
      <c r="H158" s="89">
        <f t="shared" si="0"/>
        <v>43497</v>
      </c>
    </row>
    <row r="159" spans="2:8" s="56" customFormat="1" x14ac:dyDescent="0.35">
      <c r="B159" s="39">
        <v>43466</v>
      </c>
      <c r="C159" s="57" t="s">
        <v>145</v>
      </c>
      <c r="D159" s="41" t="s">
        <v>19</v>
      </c>
      <c r="E159" s="38" t="s">
        <v>53</v>
      </c>
      <c r="F159" s="38">
        <v>239201</v>
      </c>
      <c r="G159" s="59">
        <v>30504.89</v>
      </c>
      <c r="H159" s="89">
        <f t="shared" si="0"/>
        <v>43497</v>
      </c>
    </row>
    <row r="160" spans="2:8" s="64" customFormat="1" x14ac:dyDescent="0.35">
      <c r="B160" s="39">
        <v>43466</v>
      </c>
      <c r="C160" s="57" t="s">
        <v>152</v>
      </c>
      <c r="D160" s="41" t="s">
        <v>19</v>
      </c>
      <c r="E160" s="38" t="s">
        <v>53</v>
      </c>
      <c r="F160" s="38">
        <v>239201</v>
      </c>
      <c r="G160" s="59">
        <v>58292</v>
      </c>
      <c r="H160" s="89">
        <f t="shared" si="0"/>
        <v>43497</v>
      </c>
    </row>
    <row r="161" spans="2:8" s="64" customFormat="1" x14ac:dyDescent="0.35">
      <c r="B161" s="39"/>
      <c r="C161" s="57"/>
      <c r="D161" s="41"/>
      <c r="E161" s="38"/>
      <c r="F161" s="38"/>
      <c r="G161" s="59"/>
      <c r="H161" s="89"/>
    </row>
    <row r="162" spans="2:8" s="64" customFormat="1" x14ac:dyDescent="0.35">
      <c r="B162" s="84"/>
      <c r="C162" s="91"/>
      <c r="D162" s="92"/>
      <c r="E162" s="87"/>
      <c r="F162" s="87"/>
      <c r="G162" s="98">
        <f>SUM(G146:G161)</f>
        <v>399163.86</v>
      </c>
      <c r="H162" s="90"/>
    </row>
    <row r="163" spans="2:8" s="64" customFormat="1" x14ac:dyDescent="0.35">
      <c r="B163" s="39"/>
      <c r="C163" s="57"/>
      <c r="D163" s="41"/>
      <c r="E163" s="38"/>
      <c r="F163" s="38"/>
      <c r="G163" s="59"/>
      <c r="H163" s="89"/>
    </row>
    <row r="164" spans="2:8" s="56" customFormat="1" ht="42" x14ac:dyDescent="0.35">
      <c r="B164" s="81">
        <v>45509</v>
      </c>
      <c r="C164" s="101" t="s">
        <v>212</v>
      </c>
      <c r="D164" s="100" t="s">
        <v>192</v>
      </c>
      <c r="E164" s="38" t="s">
        <v>198</v>
      </c>
      <c r="F164" s="63">
        <v>233101</v>
      </c>
      <c r="G164" s="59">
        <v>205320</v>
      </c>
      <c r="H164" s="89">
        <f t="shared" si="0"/>
        <v>45540</v>
      </c>
    </row>
    <row r="165" spans="2:8" s="56" customFormat="1" x14ac:dyDescent="0.35">
      <c r="B165" s="81"/>
      <c r="C165" s="101"/>
      <c r="D165" s="100"/>
      <c r="E165" s="38"/>
      <c r="F165" s="63"/>
      <c r="G165" s="59"/>
      <c r="H165" s="89"/>
    </row>
    <row r="166" spans="2:8" s="56" customFormat="1" x14ac:dyDescent="0.35">
      <c r="B166" s="84"/>
      <c r="C166" s="91"/>
      <c r="D166" s="106"/>
      <c r="E166" s="87"/>
      <c r="F166" s="88"/>
      <c r="G166" s="98">
        <f>SUM(G164:G165)</f>
        <v>205320</v>
      </c>
      <c r="H166" s="90"/>
    </row>
    <row r="167" spans="2:8" s="56" customFormat="1" x14ac:dyDescent="0.35">
      <c r="B167" s="81"/>
      <c r="C167" s="101"/>
      <c r="D167" s="100"/>
      <c r="E167" s="38"/>
      <c r="F167" s="63"/>
      <c r="G167" s="59"/>
      <c r="H167" s="89"/>
    </row>
    <row r="168" spans="2:8" s="56" customFormat="1" x14ac:dyDescent="0.35">
      <c r="B168" s="81">
        <v>45390</v>
      </c>
      <c r="C168" s="65" t="s">
        <v>170</v>
      </c>
      <c r="D168" s="68" t="s">
        <v>20</v>
      </c>
      <c r="E168" s="66" t="s">
        <v>23</v>
      </c>
      <c r="F168" s="67">
        <v>234101</v>
      </c>
      <c r="G168" s="59">
        <v>799800.5</v>
      </c>
      <c r="H168" s="89">
        <f t="shared" si="0"/>
        <v>45420</v>
      </c>
    </row>
    <row r="169" spans="2:8" s="56" customFormat="1" x14ac:dyDescent="0.35">
      <c r="B169" s="81">
        <v>45390</v>
      </c>
      <c r="C169" s="65" t="s">
        <v>171</v>
      </c>
      <c r="D169" s="68" t="s">
        <v>20</v>
      </c>
      <c r="E169" s="66" t="s">
        <v>23</v>
      </c>
      <c r="F169" s="67">
        <v>234101</v>
      </c>
      <c r="G169" s="59">
        <v>7344</v>
      </c>
      <c r="H169" s="89">
        <f t="shared" si="0"/>
        <v>45420</v>
      </c>
    </row>
    <row r="170" spans="2:8" s="56" customFormat="1" x14ac:dyDescent="0.35">
      <c r="B170" s="81">
        <v>45390</v>
      </c>
      <c r="C170" s="65" t="s">
        <v>172</v>
      </c>
      <c r="D170" s="68" t="s">
        <v>20</v>
      </c>
      <c r="E170" s="66" t="s">
        <v>23</v>
      </c>
      <c r="F170" s="67">
        <v>234101</v>
      </c>
      <c r="G170" s="59">
        <v>19168.88</v>
      </c>
      <c r="H170" s="89">
        <f t="shared" si="0"/>
        <v>45420</v>
      </c>
    </row>
    <row r="171" spans="2:8" s="56" customFormat="1" x14ac:dyDescent="0.35">
      <c r="B171" s="81">
        <v>45391</v>
      </c>
      <c r="C171" s="65" t="s">
        <v>173</v>
      </c>
      <c r="D171" s="68" t="s">
        <v>20</v>
      </c>
      <c r="E171" s="66" t="s">
        <v>23</v>
      </c>
      <c r="F171" s="67">
        <v>234101</v>
      </c>
      <c r="G171" s="59">
        <v>14326.56</v>
      </c>
      <c r="H171" s="89">
        <f t="shared" si="0"/>
        <v>45421</v>
      </c>
    </row>
    <row r="172" spans="2:8" s="56" customFormat="1" x14ac:dyDescent="0.35">
      <c r="B172" s="81">
        <v>45415</v>
      </c>
      <c r="C172" s="65" t="s">
        <v>174</v>
      </c>
      <c r="D172" s="68" t="s">
        <v>20</v>
      </c>
      <c r="E172" s="66" t="s">
        <v>23</v>
      </c>
      <c r="F172" s="67">
        <v>234101</v>
      </c>
      <c r="G172" s="59">
        <v>1857035.38</v>
      </c>
      <c r="H172" s="89">
        <f t="shared" si="0"/>
        <v>45446</v>
      </c>
    </row>
    <row r="173" spans="2:8" s="56" customFormat="1" x14ac:dyDescent="0.35">
      <c r="B173" s="81">
        <v>45415</v>
      </c>
      <c r="C173" s="65" t="s">
        <v>175</v>
      </c>
      <c r="D173" s="68" t="s">
        <v>20</v>
      </c>
      <c r="E173" s="66" t="s">
        <v>23</v>
      </c>
      <c r="F173" s="67">
        <v>234101</v>
      </c>
      <c r="G173" s="59">
        <v>16494</v>
      </c>
      <c r="H173" s="89">
        <f t="shared" si="0"/>
        <v>45446</v>
      </c>
    </row>
    <row r="174" spans="2:8" s="56" customFormat="1" x14ac:dyDescent="0.35">
      <c r="B174" s="81">
        <v>45419</v>
      </c>
      <c r="C174" s="65" t="s">
        <v>176</v>
      </c>
      <c r="D174" s="68" t="s">
        <v>20</v>
      </c>
      <c r="E174" s="66" t="s">
        <v>23</v>
      </c>
      <c r="F174" s="67">
        <v>234101</v>
      </c>
      <c r="G174" s="59">
        <v>137491.44</v>
      </c>
      <c r="H174" s="89">
        <f t="shared" si="0"/>
        <v>45450</v>
      </c>
    </row>
    <row r="175" spans="2:8" s="56" customFormat="1" x14ac:dyDescent="0.35">
      <c r="B175" s="81">
        <v>45415</v>
      </c>
      <c r="C175" s="65" t="s">
        <v>177</v>
      </c>
      <c r="D175" s="68" t="s">
        <v>20</v>
      </c>
      <c r="E175" s="66" t="s">
        <v>23</v>
      </c>
      <c r="F175" s="67">
        <v>234101</v>
      </c>
      <c r="G175" s="59">
        <v>5002.3999999999996</v>
      </c>
      <c r="H175" s="89">
        <f t="shared" si="0"/>
        <v>45446</v>
      </c>
    </row>
    <row r="176" spans="2:8" s="56" customFormat="1" x14ac:dyDescent="0.35">
      <c r="B176" s="81">
        <v>45447</v>
      </c>
      <c r="C176" s="65" t="s">
        <v>185</v>
      </c>
      <c r="D176" s="68" t="s">
        <v>20</v>
      </c>
      <c r="E176" s="66" t="s">
        <v>23</v>
      </c>
      <c r="F176" s="67">
        <v>234101</v>
      </c>
      <c r="G176" s="59">
        <v>209220.1</v>
      </c>
      <c r="H176" s="89">
        <f t="shared" si="0"/>
        <v>45477</v>
      </c>
    </row>
    <row r="177" spans="2:8" s="56" customFormat="1" x14ac:dyDescent="0.35">
      <c r="B177" s="81"/>
      <c r="C177" s="65"/>
      <c r="D177" s="68"/>
      <c r="E177" s="66"/>
      <c r="F177" s="67"/>
      <c r="G177" s="59"/>
      <c r="H177" s="89"/>
    </row>
    <row r="178" spans="2:8" s="56" customFormat="1" x14ac:dyDescent="0.35">
      <c r="B178" s="84"/>
      <c r="C178" s="85"/>
      <c r="D178" s="86"/>
      <c r="E178" s="87"/>
      <c r="F178" s="88"/>
      <c r="G178" s="98">
        <f>SUM(G168:G177)</f>
        <v>3065883.26</v>
      </c>
      <c r="H178" s="90"/>
    </row>
    <row r="179" spans="2:8" s="56" customFormat="1" x14ac:dyDescent="0.35">
      <c r="B179" s="81"/>
      <c r="C179" s="65"/>
      <c r="D179" s="68"/>
      <c r="E179" s="66"/>
      <c r="F179" s="67"/>
      <c r="G179" s="59"/>
      <c r="H179" s="89"/>
    </row>
    <row r="180" spans="2:8" s="56" customFormat="1" x14ac:dyDescent="0.35">
      <c r="B180" s="104">
        <v>43720</v>
      </c>
      <c r="C180" s="57" t="s">
        <v>153</v>
      </c>
      <c r="D180" s="41" t="s">
        <v>21</v>
      </c>
      <c r="E180" s="38" t="s">
        <v>47</v>
      </c>
      <c r="F180" s="38">
        <v>239201</v>
      </c>
      <c r="G180" s="59">
        <v>163725</v>
      </c>
      <c r="H180" s="89">
        <f t="shared" si="0"/>
        <v>43750</v>
      </c>
    </row>
    <row r="181" spans="2:8" s="64" customFormat="1" x14ac:dyDescent="0.35">
      <c r="B181" s="104">
        <v>43787</v>
      </c>
      <c r="C181" s="57" t="s">
        <v>154</v>
      </c>
      <c r="D181" s="41" t="s">
        <v>21</v>
      </c>
      <c r="E181" s="38" t="s">
        <v>47</v>
      </c>
      <c r="F181" s="38">
        <v>239201</v>
      </c>
      <c r="G181" s="59">
        <v>122366</v>
      </c>
      <c r="H181" s="89">
        <f t="shared" si="0"/>
        <v>43817</v>
      </c>
    </row>
    <row r="182" spans="2:8" s="64" customFormat="1" x14ac:dyDescent="0.35">
      <c r="B182" s="104">
        <v>43815</v>
      </c>
      <c r="C182" s="57" t="s">
        <v>155</v>
      </c>
      <c r="D182" s="41" t="s">
        <v>21</v>
      </c>
      <c r="E182" s="38" t="s">
        <v>47</v>
      </c>
      <c r="F182" s="38">
        <v>239201</v>
      </c>
      <c r="G182" s="59">
        <v>461214.8</v>
      </c>
      <c r="H182" s="89">
        <f t="shared" si="0"/>
        <v>43846</v>
      </c>
    </row>
    <row r="183" spans="2:8" s="64" customFormat="1" x14ac:dyDescent="0.35">
      <c r="B183" s="104"/>
      <c r="C183" s="57"/>
      <c r="D183" s="41"/>
      <c r="E183" s="38"/>
      <c r="F183" s="38"/>
      <c r="G183" s="59"/>
      <c r="H183" s="89"/>
    </row>
    <row r="184" spans="2:8" s="64" customFormat="1" x14ac:dyDescent="0.35">
      <c r="B184" s="107"/>
      <c r="C184" s="91"/>
      <c r="D184" s="92"/>
      <c r="E184" s="87"/>
      <c r="F184" s="87"/>
      <c r="G184" s="98">
        <f>SUM(G180:G183)</f>
        <v>747305.8</v>
      </c>
      <c r="H184" s="90"/>
    </row>
    <row r="185" spans="2:8" s="64" customFormat="1" x14ac:dyDescent="0.35">
      <c r="B185" s="104"/>
      <c r="C185" s="57"/>
      <c r="D185" s="41"/>
      <c r="E185" s="38"/>
      <c r="F185" s="38"/>
      <c r="G185" s="59"/>
      <c r="H185" s="89"/>
    </row>
    <row r="186" spans="2:8" s="64" customFormat="1" x14ac:dyDescent="0.35">
      <c r="B186" s="39">
        <v>43919</v>
      </c>
      <c r="C186" s="57" t="s">
        <v>156</v>
      </c>
      <c r="D186" s="40" t="s">
        <v>50</v>
      </c>
      <c r="E186" s="38" t="s">
        <v>55</v>
      </c>
      <c r="F186" s="38">
        <v>239201</v>
      </c>
      <c r="G186" s="59">
        <v>6844</v>
      </c>
      <c r="H186" s="89">
        <f t="shared" si="0"/>
        <v>43950</v>
      </c>
    </row>
    <row r="187" spans="2:8" s="56" customFormat="1" x14ac:dyDescent="0.35">
      <c r="B187" s="39">
        <v>43920</v>
      </c>
      <c r="C187" s="57" t="s">
        <v>157</v>
      </c>
      <c r="D187" s="40" t="s">
        <v>50</v>
      </c>
      <c r="E187" s="38" t="s">
        <v>55</v>
      </c>
      <c r="F187" s="38">
        <v>239201</v>
      </c>
      <c r="G187" s="59">
        <v>92925</v>
      </c>
      <c r="H187" s="89">
        <f t="shared" si="0"/>
        <v>43951</v>
      </c>
    </row>
    <row r="188" spans="2:8" s="56" customFormat="1" x14ac:dyDescent="0.35">
      <c r="B188" s="39"/>
      <c r="C188" s="57"/>
      <c r="D188" s="40"/>
      <c r="E188" s="38"/>
      <c r="F188" s="38"/>
      <c r="G188" s="59"/>
      <c r="H188" s="89"/>
    </row>
    <row r="189" spans="2:8" s="56" customFormat="1" x14ac:dyDescent="0.35">
      <c r="B189" s="84"/>
      <c r="C189" s="91"/>
      <c r="D189" s="95"/>
      <c r="E189" s="87"/>
      <c r="F189" s="87"/>
      <c r="G189" s="98">
        <f>SUM(G186:G188)</f>
        <v>99769</v>
      </c>
      <c r="H189" s="90"/>
    </row>
    <row r="190" spans="2:8" s="56" customFormat="1" x14ac:dyDescent="0.35">
      <c r="B190" s="39"/>
      <c r="C190" s="57"/>
      <c r="D190" s="40"/>
      <c r="E190" s="38"/>
      <c r="F190" s="38"/>
      <c r="G190" s="59"/>
      <c r="H190" s="89"/>
    </row>
    <row r="191" spans="2:8" s="56" customFormat="1" x14ac:dyDescent="0.35">
      <c r="B191" s="39">
        <v>45512</v>
      </c>
      <c r="C191" s="71" t="s">
        <v>213</v>
      </c>
      <c r="D191" s="41" t="s">
        <v>193</v>
      </c>
      <c r="E191" s="38" t="s">
        <v>199</v>
      </c>
      <c r="F191" s="63">
        <v>234101</v>
      </c>
      <c r="G191" s="59">
        <v>462000</v>
      </c>
      <c r="H191" s="89">
        <f t="shared" si="0"/>
        <v>45543</v>
      </c>
    </row>
    <row r="192" spans="2:8" s="56" customFormat="1" x14ac:dyDescent="0.35">
      <c r="B192" s="39"/>
      <c r="C192" s="71"/>
      <c r="D192" s="41"/>
      <c r="E192" s="38"/>
      <c r="F192" s="63"/>
      <c r="G192" s="59"/>
      <c r="H192" s="89"/>
    </row>
    <row r="193" spans="2:8" s="56" customFormat="1" x14ac:dyDescent="0.35">
      <c r="B193" s="84"/>
      <c r="C193" s="94"/>
      <c r="D193" s="92"/>
      <c r="E193" s="87"/>
      <c r="F193" s="88"/>
      <c r="G193" s="98">
        <f>SUM(G191:G192)</f>
        <v>462000</v>
      </c>
      <c r="H193" s="90"/>
    </row>
    <row r="194" spans="2:8" s="56" customFormat="1" x14ac:dyDescent="0.35">
      <c r="B194" s="39"/>
      <c r="C194" s="71"/>
      <c r="D194" s="41"/>
      <c r="E194" s="38"/>
      <c r="F194" s="63"/>
      <c r="G194" s="59"/>
      <c r="H194" s="89"/>
    </row>
    <row r="195" spans="2:8" s="56" customFormat="1" x14ac:dyDescent="0.35">
      <c r="B195" s="39">
        <v>45505</v>
      </c>
      <c r="C195" s="71" t="s">
        <v>214</v>
      </c>
      <c r="D195" s="40" t="s">
        <v>194</v>
      </c>
      <c r="E195" s="38" t="s">
        <v>196</v>
      </c>
      <c r="F195" s="63">
        <v>239301</v>
      </c>
      <c r="G195" s="59">
        <v>615487</v>
      </c>
      <c r="H195" s="89">
        <f t="shared" si="0"/>
        <v>45536</v>
      </c>
    </row>
    <row r="196" spans="2:8" s="56" customFormat="1" x14ac:dyDescent="0.35">
      <c r="B196" s="39">
        <v>45511</v>
      </c>
      <c r="C196" s="71" t="s">
        <v>215</v>
      </c>
      <c r="D196" s="41" t="s">
        <v>194</v>
      </c>
      <c r="E196" s="38" t="s">
        <v>196</v>
      </c>
      <c r="F196" s="63">
        <v>239301</v>
      </c>
      <c r="G196" s="59">
        <v>637366.16</v>
      </c>
      <c r="H196" s="89">
        <f t="shared" si="0"/>
        <v>45542</v>
      </c>
    </row>
    <row r="197" spans="2:8" s="56" customFormat="1" x14ac:dyDescent="0.35">
      <c r="B197" s="39"/>
      <c r="C197" s="71"/>
      <c r="D197" s="41"/>
      <c r="E197" s="38"/>
      <c r="F197" s="63"/>
      <c r="G197" s="59"/>
      <c r="H197" s="89"/>
    </row>
    <row r="198" spans="2:8" s="56" customFormat="1" x14ac:dyDescent="0.35">
      <c r="B198" s="84"/>
      <c r="C198" s="94"/>
      <c r="D198" s="92"/>
      <c r="E198" s="87"/>
      <c r="F198" s="88"/>
      <c r="G198" s="98">
        <f>SUM(G195:G197)</f>
        <v>1252853.1600000001</v>
      </c>
      <c r="H198" s="90"/>
    </row>
    <row r="199" spans="2:8" s="56" customFormat="1" x14ac:dyDescent="0.35">
      <c r="B199" s="39"/>
      <c r="C199" s="71"/>
      <c r="D199" s="41"/>
      <c r="E199" s="38"/>
      <c r="F199" s="63"/>
      <c r="G199" s="59"/>
      <c r="H199" s="89"/>
    </row>
    <row r="200" spans="2:8" s="56" customFormat="1" x14ac:dyDescent="0.35">
      <c r="B200" s="39">
        <v>42067</v>
      </c>
      <c r="C200" s="71" t="s">
        <v>158</v>
      </c>
      <c r="D200" s="37" t="s">
        <v>22</v>
      </c>
      <c r="E200" s="38" t="s">
        <v>54</v>
      </c>
      <c r="F200" s="38">
        <v>227202</v>
      </c>
      <c r="G200" s="59">
        <v>13003.6</v>
      </c>
      <c r="H200" s="89">
        <f t="shared" si="0"/>
        <v>42098</v>
      </c>
    </row>
    <row r="201" spans="2:8" s="56" customFormat="1" x14ac:dyDescent="0.35">
      <c r="B201" s="39">
        <v>42068</v>
      </c>
      <c r="C201" s="71" t="s">
        <v>159</v>
      </c>
      <c r="D201" s="37" t="s">
        <v>22</v>
      </c>
      <c r="E201" s="38" t="s">
        <v>54</v>
      </c>
      <c r="F201" s="38">
        <v>227202</v>
      </c>
      <c r="G201" s="59">
        <v>10909.1</v>
      </c>
      <c r="H201" s="89">
        <f t="shared" si="0"/>
        <v>42099</v>
      </c>
    </row>
    <row r="202" spans="2:8" s="56" customFormat="1" x14ac:dyDescent="0.35">
      <c r="B202" s="39"/>
      <c r="C202" s="71"/>
      <c r="D202" s="37"/>
      <c r="E202" s="38"/>
      <c r="F202" s="38"/>
      <c r="G202" s="59"/>
      <c r="H202" s="89"/>
    </row>
    <row r="203" spans="2:8" s="56" customFormat="1" x14ac:dyDescent="0.35">
      <c r="B203" s="84"/>
      <c r="C203" s="94"/>
      <c r="D203" s="96"/>
      <c r="E203" s="87"/>
      <c r="F203" s="87"/>
      <c r="G203" s="98">
        <f>SUM(G200:G202)</f>
        <v>23912.7</v>
      </c>
      <c r="H203" s="90"/>
    </row>
    <row r="204" spans="2:8" s="56" customFormat="1" x14ac:dyDescent="0.35">
      <c r="B204" s="39"/>
      <c r="C204" s="71"/>
      <c r="D204" s="37"/>
      <c r="E204" s="38"/>
      <c r="F204" s="38"/>
      <c r="G204" s="59"/>
      <c r="H204" s="89"/>
    </row>
    <row r="205" spans="2:8" s="56" customFormat="1" x14ac:dyDescent="0.35">
      <c r="B205" s="81">
        <v>45477</v>
      </c>
      <c r="C205" s="65" t="s">
        <v>186</v>
      </c>
      <c r="D205" s="41" t="s">
        <v>195</v>
      </c>
      <c r="E205" s="66" t="s">
        <v>179</v>
      </c>
      <c r="F205" s="67">
        <v>237299</v>
      </c>
      <c r="G205" s="59">
        <v>80764.639999999999</v>
      </c>
      <c r="H205" s="89">
        <f t="shared" si="0"/>
        <v>45508</v>
      </c>
    </row>
    <row r="206" spans="2:8" s="56" customFormat="1" x14ac:dyDescent="0.35">
      <c r="B206" s="81">
        <v>45505</v>
      </c>
      <c r="C206" s="65" t="s">
        <v>216</v>
      </c>
      <c r="D206" s="42" t="s">
        <v>195</v>
      </c>
      <c r="E206" s="66" t="s">
        <v>59</v>
      </c>
      <c r="F206" s="67">
        <v>237203</v>
      </c>
      <c r="G206" s="59">
        <v>101446.8</v>
      </c>
      <c r="H206" s="89">
        <f t="shared" si="0"/>
        <v>45536</v>
      </c>
    </row>
    <row r="207" spans="2:8" s="56" customFormat="1" x14ac:dyDescent="0.35">
      <c r="B207" s="39">
        <v>45505</v>
      </c>
      <c r="C207" s="71" t="s">
        <v>217</v>
      </c>
      <c r="D207" s="41" t="s">
        <v>195</v>
      </c>
      <c r="E207" s="38" t="s">
        <v>200</v>
      </c>
      <c r="F207" s="63">
        <v>237203</v>
      </c>
      <c r="G207" s="59">
        <v>176673.78</v>
      </c>
      <c r="H207" s="89">
        <f t="shared" si="0"/>
        <v>45536</v>
      </c>
    </row>
    <row r="208" spans="2:8" s="56" customFormat="1" x14ac:dyDescent="0.35">
      <c r="B208" s="62">
        <v>45511</v>
      </c>
      <c r="C208" s="71" t="s">
        <v>218</v>
      </c>
      <c r="D208" s="41" t="s">
        <v>195</v>
      </c>
      <c r="E208" s="38" t="s">
        <v>200</v>
      </c>
      <c r="F208" s="63">
        <v>237203</v>
      </c>
      <c r="G208" s="59">
        <v>157374.38</v>
      </c>
      <c r="H208" s="89">
        <f t="shared" si="0"/>
        <v>45542</v>
      </c>
    </row>
    <row r="209" spans="2:8" s="56" customFormat="1" x14ac:dyDescent="0.35">
      <c r="B209" s="62"/>
      <c r="C209" s="71"/>
      <c r="D209" s="41"/>
      <c r="E209" s="38"/>
      <c r="F209" s="63"/>
      <c r="G209" s="59"/>
      <c r="H209" s="89"/>
    </row>
    <row r="210" spans="2:8" s="56" customFormat="1" x14ac:dyDescent="0.35">
      <c r="B210" s="97"/>
      <c r="C210" s="94"/>
      <c r="D210" s="92"/>
      <c r="E210" s="87"/>
      <c r="F210" s="88"/>
      <c r="G210" s="98">
        <f>SUM(G205:G209)</f>
        <v>516259.6</v>
      </c>
      <c r="H210" s="90"/>
    </row>
    <row r="211" spans="2:8" s="56" customFormat="1" x14ac:dyDescent="0.35">
      <c r="B211" s="62"/>
      <c r="C211" s="71"/>
      <c r="D211" s="41"/>
      <c r="E211" s="38"/>
      <c r="F211" s="63"/>
      <c r="G211" s="59"/>
      <c r="H211" s="89"/>
    </row>
    <row r="212" spans="2:8" s="64" customFormat="1" x14ac:dyDescent="0.35">
      <c r="B212" s="62"/>
      <c r="C212" s="36"/>
      <c r="D212" s="43"/>
      <c r="E212" s="38"/>
      <c r="F212" s="63"/>
      <c r="G212" s="59"/>
      <c r="H212" s="51"/>
    </row>
    <row r="213" spans="2:8" x14ac:dyDescent="0.35">
      <c r="B213" s="12"/>
      <c r="C213" s="14"/>
      <c r="D213" s="17"/>
      <c r="E213" s="37"/>
      <c r="F213" s="21"/>
      <c r="G213" s="19"/>
      <c r="H213" s="52"/>
    </row>
    <row r="214" spans="2:8" s="69" customFormat="1" x14ac:dyDescent="0.35">
      <c r="B214" s="74"/>
      <c r="C214" s="75"/>
      <c r="D214" s="76"/>
      <c r="E214" s="77"/>
      <c r="F214" s="78"/>
      <c r="G214" s="79">
        <f>G16+G67+G71+G75+G83+G110+G116+G123+G130+G134+G138+G144+G162+G166+G178+G184+G189+G193+G198+G203+G210</f>
        <v>19601126.75</v>
      </c>
      <c r="H214" s="80"/>
    </row>
    <row r="215" spans="2:8" x14ac:dyDescent="0.35">
      <c r="B215" s="113"/>
      <c r="C215" s="114"/>
      <c r="D215" s="114"/>
      <c r="E215" s="115"/>
      <c r="F215" s="49"/>
      <c r="G215" s="13"/>
      <c r="H215" s="52"/>
    </row>
    <row r="216" spans="2:8" x14ac:dyDescent="0.35">
      <c r="B216" s="24"/>
      <c r="C216" s="15"/>
      <c r="D216" s="15"/>
      <c r="E216" s="15"/>
      <c r="F216" s="50"/>
      <c r="G216" s="16"/>
    </row>
    <row r="217" spans="2:8" x14ac:dyDescent="0.2">
      <c r="G217" s="31"/>
    </row>
    <row r="218" spans="2:8" x14ac:dyDescent="0.2">
      <c r="G218" s="31"/>
    </row>
    <row r="219" spans="2:8" x14ac:dyDescent="0.2">
      <c r="C219" s="10" t="s">
        <v>161</v>
      </c>
      <c r="E219" s="10" t="s">
        <v>162</v>
      </c>
      <c r="F219" s="108" t="s">
        <v>15</v>
      </c>
      <c r="G219" s="108"/>
    </row>
    <row r="220" spans="2:8" x14ac:dyDescent="0.2">
      <c r="C220" s="9" t="s">
        <v>56</v>
      </c>
      <c r="E220" s="9" t="s">
        <v>48</v>
      </c>
      <c r="F220" s="109" t="s">
        <v>49</v>
      </c>
      <c r="G220" s="109"/>
    </row>
    <row r="221" spans="2:8" x14ac:dyDescent="0.2">
      <c r="C221" s="9" t="s">
        <v>8</v>
      </c>
      <c r="E221" s="9" t="s">
        <v>9</v>
      </c>
      <c r="F221" s="109" t="s">
        <v>10</v>
      </c>
      <c r="G221" s="109"/>
    </row>
    <row r="222" spans="2:8" x14ac:dyDescent="0.2">
      <c r="E222" s="9"/>
      <c r="G222" s="32"/>
    </row>
    <row r="223" spans="2:8" x14ac:dyDescent="0.2">
      <c r="F223" s="11"/>
    </row>
    <row r="226" spans="5:5" x14ac:dyDescent="0.2">
      <c r="E226" s="48"/>
    </row>
  </sheetData>
  <mergeCells count="16">
    <mergeCell ref="H10:H12"/>
    <mergeCell ref="B2:H2"/>
    <mergeCell ref="B3:H3"/>
    <mergeCell ref="B4:H4"/>
    <mergeCell ref="B5:H5"/>
    <mergeCell ref="B6:H6"/>
    <mergeCell ref="B7:H7"/>
    <mergeCell ref="C9:D9"/>
    <mergeCell ref="F219:G219"/>
    <mergeCell ref="F221:G221"/>
    <mergeCell ref="B10:B12"/>
    <mergeCell ref="C10:C12"/>
    <mergeCell ref="F10:F12"/>
    <mergeCell ref="G10:G12"/>
    <mergeCell ref="B215:E215"/>
    <mergeCell ref="F220:G220"/>
  </mergeCells>
  <pageMargins left="0.19685039370078741" right="0.19685039370078741" top="0.19685039370078741" bottom="0.19685039370078741" header="0.31496062992125984" footer="0.31496062992125984"/>
  <pageSetup scale="55" orientation="landscape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Cuenta Suplidores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Paola Isabel. Sanchez Alvarez</cp:lastModifiedBy>
  <cp:lastPrinted>2024-08-30T16:04:52Z</cp:lastPrinted>
  <dcterms:created xsi:type="dcterms:W3CDTF">2006-07-11T17:39:34Z</dcterms:created>
  <dcterms:modified xsi:type="dcterms:W3CDTF">2024-09-12T14:16:49Z</dcterms:modified>
</cp:coreProperties>
</file>