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 activeTab="2"/>
  </bookViews>
  <sheets>
    <sheet name="CUENTA UNICA " sheetId="7" r:id="rId1"/>
    <sheet name="CUENTA OPERATIVA" sheetId="8" r:id="rId2"/>
    <sheet name="CUENTA SUBVENCION" sheetId="9" r:id="rId3"/>
  </sheets>
  <definedNames>
    <definedName name="_xlnm.Print_Area" localSheetId="0">'CUENTA UNICA '!$A$1:$F$429</definedName>
  </definedNames>
  <calcPr calcId="152511"/>
</workbook>
</file>

<file path=xl/calcChain.xml><?xml version="1.0" encoding="utf-8"?>
<calcChain xmlns="http://schemas.openxmlformats.org/spreadsheetml/2006/main">
  <c r="F18" i="9" l="1"/>
  <c r="E18" i="9"/>
  <c r="G14" i="9"/>
  <c r="G15" i="9" s="1"/>
  <c r="G16" i="9" s="1"/>
  <c r="G17" i="9" s="1"/>
  <c r="F18" i="8" l="1"/>
  <c r="E18" i="8"/>
  <c r="G14" i="8"/>
  <c r="G15" i="8" s="1"/>
  <c r="G16" i="8" s="1"/>
  <c r="G17" i="8" s="1"/>
  <c r="F12" i="7" l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F283" i="7" s="1"/>
  <c r="F284" i="7" s="1"/>
  <c r="F285" i="7" s="1"/>
  <c r="F286" i="7" s="1"/>
  <c r="F287" i="7" s="1"/>
  <c r="F288" i="7" s="1"/>
  <c r="F289" i="7" s="1"/>
  <c r="F290" i="7" s="1"/>
  <c r="F291" i="7" s="1"/>
  <c r="F292" i="7" s="1"/>
  <c r="F293" i="7" s="1"/>
  <c r="F294" i="7" s="1"/>
  <c r="F295" i="7" s="1"/>
  <c r="F296" i="7" s="1"/>
  <c r="F297" i="7" s="1"/>
  <c r="F298" i="7" s="1"/>
  <c r="F299" i="7" s="1"/>
  <c r="F300" i="7" s="1"/>
  <c r="F301" i="7" s="1"/>
  <c r="F302" i="7" s="1"/>
  <c r="F303" i="7" s="1"/>
  <c r="F304" i="7" s="1"/>
  <c r="F305" i="7" s="1"/>
  <c r="F306" i="7" s="1"/>
  <c r="F307" i="7" s="1"/>
  <c r="F308" i="7" s="1"/>
  <c r="F309" i="7" s="1"/>
  <c r="F310" i="7" s="1"/>
  <c r="F311" i="7" s="1"/>
  <c r="F312" i="7" s="1"/>
  <c r="F313" i="7" s="1"/>
  <c r="F314" i="7" s="1"/>
  <c r="F315" i="7" s="1"/>
  <c r="F316" i="7" s="1"/>
  <c r="F317" i="7" s="1"/>
  <c r="F318" i="7" s="1"/>
  <c r="F319" i="7" s="1"/>
  <c r="F320" i="7" s="1"/>
  <c r="F321" i="7" s="1"/>
  <c r="F322" i="7" s="1"/>
  <c r="F323" i="7" s="1"/>
  <c r="F324" i="7" s="1"/>
  <c r="F325" i="7" s="1"/>
  <c r="F326" i="7" s="1"/>
  <c r="F327" i="7" s="1"/>
  <c r="F328" i="7" s="1"/>
  <c r="F329" i="7" s="1"/>
  <c r="F330" i="7" s="1"/>
  <c r="F331" i="7" s="1"/>
  <c r="F332" i="7" s="1"/>
  <c r="F333" i="7" s="1"/>
  <c r="F334" i="7" s="1"/>
  <c r="F335" i="7" s="1"/>
  <c r="F336" i="7" s="1"/>
  <c r="F337" i="7" s="1"/>
  <c r="F338" i="7" s="1"/>
  <c r="F339" i="7" s="1"/>
  <c r="F340" i="7" s="1"/>
  <c r="F341" i="7" s="1"/>
  <c r="F342" i="7" s="1"/>
  <c r="F343" i="7" s="1"/>
  <c r="F344" i="7" s="1"/>
  <c r="F345" i="7" s="1"/>
  <c r="F346" i="7" s="1"/>
  <c r="F347" i="7" s="1"/>
  <c r="F348" i="7" s="1"/>
  <c r="F349" i="7" s="1"/>
  <c r="F350" i="7" s="1"/>
  <c r="F351" i="7" s="1"/>
  <c r="F352" i="7" s="1"/>
  <c r="F353" i="7" s="1"/>
  <c r="F354" i="7" s="1"/>
  <c r="F355" i="7" s="1"/>
  <c r="F356" i="7" s="1"/>
  <c r="F357" i="7" s="1"/>
  <c r="F358" i="7" s="1"/>
  <c r="F359" i="7" s="1"/>
  <c r="F360" i="7" s="1"/>
  <c r="F361" i="7" s="1"/>
  <c r="F362" i="7" s="1"/>
  <c r="F363" i="7" s="1"/>
  <c r="F364" i="7" s="1"/>
  <c r="F365" i="7" s="1"/>
  <c r="F366" i="7" s="1"/>
  <c r="F367" i="7" s="1"/>
  <c r="F368" i="7" s="1"/>
  <c r="F369" i="7" s="1"/>
  <c r="F370" i="7" s="1"/>
  <c r="F371" i="7" s="1"/>
  <c r="F372" i="7" s="1"/>
  <c r="F373" i="7" s="1"/>
  <c r="F374" i="7" s="1"/>
  <c r="F375" i="7" s="1"/>
  <c r="F376" i="7" s="1"/>
  <c r="F377" i="7" s="1"/>
  <c r="F378" i="7" s="1"/>
  <c r="E317" i="7"/>
  <c r="E316" i="7"/>
  <c r="E315" i="7"/>
  <c r="E314" i="7"/>
  <c r="E312" i="7"/>
  <c r="E311" i="7"/>
  <c r="E310" i="7"/>
  <c r="E309" i="7"/>
  <c r="E308" i="7"/>
  <c r="E286" i="7"/>
  <c r="E285" i="7"/>
  <c r="E284" i="7"/>
  <c r="E283" i="7"/>
  <c r="E265" i="7"/>
  <c r="E264" i="7"/>
  <c r="E263" i="7"/>
  <c r="E262" i="7"/>
  <c r="E261" i="7"/>
  <c r="E237" i="7"/>
  <c r="E236" i="7"/>
  <c r="E235" i="7"/>
  <c r="E233" i="7"/>
  <c r="E232" i="7"/>
  <c r="E231" i="7"/>
  <c r="E230" i="7"/>
  <c r="E218" i="7"/>
  <c r="E217" i="7"/>
  <c r="E216" i="7"/>
  <c r="E210" i="7"/>
  <c r="E209" i="7"/>
  <c r="E379" i="7" s="1"/>
  <c r="E208" i="7"/>
  <c r="E185" i="7"/>
  <c r="E184" i="7"/>
  <c r="E183" i="7"/>
  <c r="E182" i="7"/>
  <c r="E153" i="7"/>
  <c r="E152" i="7"/>
  <c r="E151" i="7"/>
  <c r="E143" i="7"/>
  <c r="E142" i="7"/>
  <c r="E141" i="7"/>
  <c r="E140" i="7"/>
  <c r="E112" i="7"/>
  <c r="E111" i="7"/>
  <c r="E110" i="7"/>
  <c r="E109" i="7"/>
  <c r="E107" i="7"/>
  <c r="E106" i="7"/>
  <c r="E105" i="7"/>
  <c r="E104" i="7"/>
  <c r="E68" i="7"/>
  <c r="E67" i="7"/>
  <c r="E66" i="7"/>
  <c r="E65" i="7"/>
  <c r="E64" i="7"/>
  <c r="E61" i="7"/>
  <c r="E60" i="7"/>
  <c r="E59" i="7"/>
  <c r="E58" i="7"/>
  <c r="E57" i="7"/>
  <c r="E55" i="7"/>
  <c r="E54" i="7"/>
  <c r="E50" i="7"/>
  <c r="E49" i="7"/>
  <c r="E47" i="7"/>
  <c r="E46" i="7"/>
  <c r="E45" i="7"/>
  <c r="E44" i="7"/>
  <c r="E42" i="7"/>
  <c r="E41" i="7"/>
  <c r="E40" i="7"/>
  <c r="E34" i="7"/>
  <c r="E33" i="7"/>
  <c r="E32" i="7"/>
  <c r="E31" i="7"/>
  <c r="E30" i="7"/>
  <c r="E25" i="7"/>
  <c r="E24" i="7"/>
  <c r="E23" i="7"/>
  <c r="E17" i="7"/>
  <c r="E16" i="7"/>
  <c r="E15" i="7"/>
  <c r="E13" i="7"/>
  <c r="D379" i="7"/>
</calcChain>
</file>

<file path=xl/sharedStrings.xml><?xml version="1.0" encoding="utf-8"?>
<sst xmlns="http://schemas.openxmlformats.org/spreadsheetml/2006/main" count="953" uniqueCount="512">
  <si>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</si>
  <si>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</si>
  <si>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</si>
  <si>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</si>
  <si>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</si>
  <si>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</si>
  <si>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</si>
  <si>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</si>
  <si>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</si>
  <si>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</si>
  <si>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</si>
  <si>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</si>
  <si>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</si>
  <si>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</si>
  <si>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</si>
  <si>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</si>
  <si>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Licda. Leidy Sanchez</t>
  </si>
  <si>
    <t>Contadora</t>
  </si>
  <si>
    <t>CUENTA UNICA N0. 010-252486-6</t>
  </si>
  <si>
    <t xml:space="preserve">                                 Sub-Director Administrativo y Financiero</t>
  </si>
  <si>
    <t>COBRO PACIENTES</t>
  </si>
  <si>
    <t>COBRO DE TARJETAS</t>
  </si>
  <si>
    <t>ARS SENASA CONTRIBUTIVO</t>
  </si>
  <si>
    <t>ARS ASEMAP</t>
  </si>
  <si>
    <t>ARS PRIMERA</t>
  </si>
  <si>
    <t>ARS RESERVAS</t>
  </si>
  <si>
    <t>ARS RENACER</t>
  </si>
  <si>
    <t>ARS UNIVERSAL</t>
  </si>
  <si>
    <t>ARS META SALUD</t>
  </si>
  <si>
    <t>ARS SENASA SUBSIDIADO</t>
  </si>
  <si>
    <t>ARS CMD</t>
  </si>
  <si>
    <t>ARS MONUMENTAL</t>
  </si>
  <si>
    <t>DEL 1 AL 31 DE OCTUBRE  2023</t>
  </si>
  <si>
    <t>13/10/2023</t>
  </si>
  <si>
    <t>15/10/2023</t>
  </si>
  <si>
    <t>16/10/2023</t>
  </si>
  <si>
    <t>17/10/2023</t>
  </si>
  <si>
    <t>18/10/2023</t>
  </si>
  <si>
    <t>19/10/2023</t>
  </si>
  <si>
    <t>20/10/2023</t>
  </si>
  <si>
    <t>22/10/2023</t>
  </si>
  <si>
    <t>23/10/2023</t>
  </si>
  <si>
    <t>24/10/2023</t>
  </si>
  <si>
    <t>25/10/2023</t>
  </si>
  <si>
    <t>26/10/2023</t>
  </si>
  <si>
    <t>27/10/2023</t>
  </si>
  <si>
    <t>29/10/2023</t>
  </si>
  <si>
    <t>30/10/2023</t>
  </si>
  <si>
    <t>31/10/2023</t>
  </si>
  <si>
    <t>7540-1</t>
  </si>
  <si>
    <t>7546-1</t>
  </si>
  <si>
    <t>7566-1</t>
  </si>
  <si>
    <t>7568-1</t>
  </si>
  <si>
    <t>7570-1</t>
  </si>
  <si>
    <t>7572-1</t>
  </si>
  <si>
    <t>7574-1</t>
  </si>
  <si>
    <t>7576-1</t>
  </si>
  <si>
    <t>7578-1</t>
  </si>
  <si>
    <t>7580-1</t>
  </si>
  <si>
    <t>7582-1</t>
  </si>
  <si>
    <t>7584-1</t>
  </si>
  <si>
    <t>7586-1</t>
  </si>
  <si>
    <t>7588-1</t>
  </si>
  <si>
    <t>7590-1</t>
  </si>
  <si>
    <t>7592-1</t>
  </si>
  <si>
    <t>7594-1</t>
  </si>
  <si>
    <t>7596-1</t>
  </si>
  <si>
    <t>7598-1</t>
  </si>
  <si>
    <t>7602-1</t>
  </si>
  <si>
    <t>7604-1</t>
  </si>
  <si>
    <t>7606-1</t>
  </si>
  <si>
    <t>7608-1</t>
  </si>
  <si>
    <t>7610-1</t>
  </si>
  <si>
    <t>7612-1</t>
  </si>
  <si>
    <t>7614-1</t>
  </si>
  <si>
    <t>7616-1</t>
  </si>
  <si>
    <t>7619-1</t>
  </si>
  <si>
    <t>7621-1</t>
  </si>
  <si>
    <t>7624-1</t>
  </si>
  <si>
    <t>7627-1</t>
  </si>
  <si>
    <t>7629-1</t>
  </si>
  <si>
    <t>7631-1</t>
  </si>
  <si>
    <t>7633-1</t>
  </si>
  <si>
    <t>7635-1</t>
  </si>
  <si>
    <t>7638-1</t>
  </si>
  <si>
    <t>7641-1</t>
  </si>
  <si>
    <t>7643-1</t>
  </si>
  <si>
    <t>7646-1</t>
  </si>
  <si>
    <t>7648-1</t>
  </si>
  <si>
    <t>7650-1</t>
  </si>
  <si>
    <t>7652-1</t>
  </si>
  <si>
    <t>7654-1</t>
  </si>
  <si>
    <t>7657-1</t>
  </si>
  <si>
    <t>7659-1</t>
  </si>
  <si>
    <t>7661-1</t>
  </si>
  <si>
    <t>7663-1</t>
  </si>
  <si>
    <t>7665-1</t>
  </si>
  <si>
    <t>7667-1</t>
  </si>
  <si>
    <t>7669-1</t>
  </si>
  <si>
    <t>7676-1</t>
  </si>
  <si>
    <t>7678-1</t>
  </si>
  <si>
    <t>7715-1</t>
  </si>
  <si>
    <t>7717-1</t>
  </si>
  <si>
    <t>7719-1</t>
  </si>
  <si>
    <t>7721-1</t>
  </si>
  <si>
    <t>7723-1</t>
  </si>
  <si>
    <t>7725-1</t>
  </si>
  <si>
    <t>7728-1</t>
  </si>
  <si>
    <t>7730-1</t>
  </si>
  <si>
    <t>7733-1</t>
  </si>
  <si>
    <t>7735-1</t>
  </si>
  <si>
    <t>7737-1</t>
  </si>
  <si>
    <t>7740-1</t>
  </si>
  <si>
    <t>7745-1</t>
  </si>
  <si>
    <t>7748-1</t>
  </si>
  <si>
    <t>7750-1</t>
  </si>
  <si>
    <t>7752-1</t>
  </si>
  <si>
    <t>7756-1</t>
  </si>
  <si>
    <t>7758-1</t>
  </si>
  <si>
    <t>7762-1</t>
  </si>
  <si>
    <t>7764-1</t>
  </si>
  <si>
    <t>7766-1</t>
  </si>
  <si>
    <t>7771-1</t>
  </si>
  <si>
    <t>7773-1</t>
  </si>
  <si>
    <t>7777-1</t>
  </si>
  <si>
    <t>7779-1</t>
  </si>
  <si>
    <t>7788-1</t>
  </si>
  <si>
    <t>7814-1</t>
  </si>
  <si>
    <t>7824-1</t>
  </si>
  <si>
    <t>7828-1</t>
  </si>
  <si>
    <t>7832-1</t>
  </si>
  <si>
    <t>7836-1</t>
  </si>
  <si>
    <t>7839-1</t>
  </si>
  <si>
    <t>7841-1</t>
  </si>
  <si>
    <t>7843-1</t>
  </si>
  <si>
    <t>7845-1</t>
  </si>
  <si>
    <t>7847-1</t>
  </si>
  <si>
    <t>7849-1</t>
  </si>
  <si>
    <t>7851-1</t>
  </si>
  <si>
    <t>7853-1</t>
  </si>
  <si>
    <t>7855-1</t>
  </si>
  <si>
    <t>7858-1</t>
  </si>
  <si>
    <t>7860-1</t>
  </si>
  <si>
    <t>7862-1</t>
  </si>
  <si>
    <t>7864-1</t>
  </si>
  <si>
    <t>7866-1</t>
  </si>
  <si>
    <t>7868-1</t>
  </si>
  <si>
    <t>7871-1</t>
  </si>
  <si>
    <t>7889-1</t>
  </si>
  <si>
    <t>7891-1</t>
  </si>
  <si>
    <t>7893-1</t>
  </si>
  <si>
    <t>7895-1</t>
  </si>
  <si>
    <t>7897-1</t>
  </si>
  <si>
    <t>7904-1</t>
  </si>
  <si>
    <t>7916-1</t>
  </si>
  <si>
    <t>7920-1</t>
  </si>
  <si>
    <t>7928-1</t>
  </si>
  <si>
    <t>7930-1</t>
  </si>
  <si>
    <t>7932-1</t>
  </si>
  <si>
    <t>7934-1</t>
  </si>
  <si>
    <t>7936-1</t>
  </si>
  <si>
    <t>7938-1</t>
  </si>
  <si>
    <t>7940-1</t>
  </si>
  <si>
    <t>7942-1</t>
  </si>
  <si>
    <t>7944-1</t>
  </si>
  <si>
    <t>7946-1</t>
  </si>
  <si>
    <t>7948-1</t>
  </si>
  <si>
    <t>7950-1</t>
  </si>
  <si>
    <t>7952-1</t>
  </si>
  <si>
    <t>7954-1</t>
  </si>
  <si>
    <t>7956-1</t>
  </si>
  <si>
    <t>7958-1</t>
  </si>
  <si>
    <t>7960-1</t>
  </si>
  <si>
    <t>7962-1</t>
  </si>
  <si>
    <t>7964-1</t>
  </si>
  <si>
    <t>7966-1</t>
  </si>
  <si>
    <t>8013-1</t>
  </si>
  <si>
    <t>8015-1</t>
  </si>
  <si>
    <t>8018-1</t>
  </si>
  <si>
    <t>8025-1</t>
  </si>
  <si>
    <t>8027-1</t>
  </si>
  <si>
    <t>8029-1</t>
  </si>
  <si>
    <t>8031-1</t>
  </si>
  <si>
    <t>8033-1</t>
  </si>
  <si>
    <t>8035-1</t>
  </si>
  <si>
    <t>8038-1</t>
  </si>
  <si>
    <t>8042-1</t>
  </si>
  <si>
    <t>8044-1</t>
  </si>
  <si>
    <t>8047-1</t>
  </si>
  <si>
    <t>8049-1</t>
  </si>
  <si>
    <t>8061-1</t>
  </si>
  <si>
    <t>8063-1</t>
  </si>
  <si>
    <t>8065-1</t>
  </si>
  <si>
    <t>8069-1</t>
  </si>
  <si>
    <t>8073-1</t>
  </si>
  <si>
    <t>8076-1</t>
  </si>
  <si>
    <t>8078-1</t>
  </si>
  <si>
    <t>8080-1</t>
  </si>
  <si>
    <t>8082-1</t>
  </si>
  <si>
    <t>8084-1</t>
  </si>
  <si>
    <t>8086-1</t>
  </si>
  <si>
    <t>8088-1</t>
  </si>
  <si>
    <t>8090-1</t>
  </si>
  <si>
    <t>8092-1</t>
  </si>
  <si>
    <t>8094-1</t>
  </si>
  <si>
    <t>8096-1</t>
  </si>
  <si>
    <t>8098-1</t>
  </si>
  <si>
    <t>8111-1</t>
  </si>
  <si>
    <t>8113-1</t>
  </si>
  <si>
    <t>8116-1</t>
  </si>
  <si>
    <t>8122-1</t>
  </si>
  <si>
    <t>8124-1</t>
  </si>
  <si>
    <t>8126-1</t>
  </si>
  <si>
    <t>8128-1</t>
  </si>
  <si>
    <t>8132-1</t>
  </si>
  <si>
    <t>8134-1</t>
  </si>
  <si>
    <t>8136-1</t>
  </si>
  <si>
    <t>8138-1</t>
  </si>
  <si>
    <t>8140-1</t>
  </si>
  <si>
    <t>8142-1</t>
  </si>
  <si>
    <t>8144-1</t>
  </si>
  <si>
    <t>8146-1</t>
  </si>
  <si>
    <t>8148-1</t>
  </si>
  <si>
    <t>8150-1</t>
  </si>
  <si>
    <t>8152-1</t>
  </si>
  <si>
    <t>8154-1</t>
  </si>
  <si>
    <t>8156-1</t>
  </si>
  <si>
    <t>8158-1</t>
  </si>
  <si>
    <t>8160-1</t>
  </si>
  <si>
    <t>8174-1</t>
  </si>
  <si>
    <t>8177-1</t>
  </si>
  <si>
    <t>8179-1</t>
  </si>
  <si>
    <t>8181-1</t>
  </si>
  <si>
    <t>8183-1</t>
  </si>
  <si>
    <t>8185-1</t>
  </si>
  <si>
    <t>8189-1</t>
  </si>
  <si>
    <t>8191-1</t>
  </si>
  <si>
    <t>8193-1</t>
  </si>
  <si>
    <t>8197-1</t>
  </si>
  <si>
    <t>8199-1</t>
  </si>
  <si>
    <t>8201-1</t>
  </si>
  <si>
    <t>8203-1</t>
  </si>
  <si>
    <t>8205-1</t>
  </si>
  <si>
    <t>8207-1</t>
  </si>
  <si>
    <t>8209-1</t>
  </si>
  <si>
    <t>8212-1</t>
  </si>
  <si>
    <t>8214-1</t>
  </si>
  <si>
    <t>8216-1</t>
  </si>
  <si>
    <t>8218-1</t>
  </si>
  <si>
    <t>8220-1</t>
  </si>
  <si>
    <t>8222-1</t>
  </si>
  <si>
    <t>8224-1</t>
  </si>
  <si>
    <t>8226-1</t>
  </si>
  <si>
    <t>8228-1</t>
  </si>
  <si>
    <t>8230-1</t>
  </si>
  <si>
    <t>8233-1</t>
  </si>
  <si>
    <t>8235-1</t>
  </si>
  <si>
    <t>8237-1</t>
  </si>
  <si>
    <t>8239-1</t>
  </si>
  <si>
    <t>8241-1</t>
  </si>
  <si>
    <t>8243-1</t>
  </si>
  <si>
    <t>8245-1</t>
  </si>
  <si>
    <t>8247-1</t>
  </si>
  <si>
    <t>8249-1</t>
  </si>
  <si>
    <t>8251-1</t>
  </si>
  <si>
    <t>8255-1</t>
  </si>
  <si>
    <t>8257-1</t>
  </si>
  <si>
    <t>TRANSFERENCIA NO IDENTIFICADAS AL 30/9/2023. ARS YUNEN</t>
  </si>
  <si>
    <t>TRANSFERENCIA NO IDENTIFICADAS AL 30/9/2023. ARS SEMMA</t>
  </si>
  <si>
    <t>ARS FUTURO</t>
  </si>
  <si>
    <t>ARS SIMAG</t>
  </si>
  <si>
    <t>PAGO FACT. CC202310101006560928, INTERNET Y TV POR CABLE.</t>
  </si>
  <si>
    <t>NULO</t>
  </si>
  <si>
    <t>AROMA COFFE SERVICE</t>
  </si>
  <si>
    <t>PAGO FACT. 156, COMPRA DE ALIMENTOS Y BEBIDAS.</t>
  </si>
  <si>
    <t>PAGO FACT. 513, COMPRA DE UTILES DE COCINA Y COMEDOR.</t>
  </si>
  <si>
    <t>PAGO FACT. 516, COMPRA DE PAPEL Y CARTON.</t>
  </si>
  <si>
    <t>PAGO FACT. 154, COMPRA DE ALIMENTOS Y BEBIDAS.</t>
  </si>
  <si>
    <t>PAGO FACT. 523, COMPRA DE ALIMENTOS Y BEBIDAS.</t>
  </si>
  <si>
    <t>PAGO FACT. 522, COMPRA DE ALIMENTOS Y BEBIDAS.</t>
  </si>
  <si>
    <t>PAGO FACT. 521, COMPRA DE ALIMENTOS Y BEBIDAS.</t>
  </si>
  <si>
    <t>PAGO FACT. 519, COMPRA DE ALIMENTOS BEBIDAS.</t>
  </si>
  <si>
    <t>PAGO FACT. 518, COMPRA DE ALIMENTOS Y BEBIDAS.</t>
  </si>
  <si>
    <t>PAGO FACT. 517, COMPRA DE UTILES DE COCINA Y COMEDOR.</t>
  </si>
  <si>
    <t>PAGO FACT. 520, COMPRA DE ALIMENTOS Y BEBIDAS.</t>
  </si>
  <si>
    <t>PAGO FACT. 512, COMPRA DE PAPEL Y CARTON.</t>
  </si>
  <si>
    <t>PAGO FACT. 158, COMPRA DE ALIMENTOS Y BEBIDAS.</t>
  </si>
  <si>
    <t>PAGO FACT. 157, COMPRA DE ALIMENTOS Y BEBIDAS.</t>
  </si>
  <si>
    <t>PAGO FACT. 6314, COMPRA DE UTILES MEDICOS.</t>
  </si>
  <si>
    <t>PAGO FACT. 11849, COMPRA DE PRODUCTOS QUIMICOS.</t>
  </si>
  <si>
    <t>PAGO FACT. 328, COMPRA DE MEDICAMENTOS.</t>
  </si>
  <si>
    <t>PAGO FACT. 262, COMPRA DE MEDICMENTOS.</t>
  </si>
  <si>
    <t>PAGO FACT. 11848, COMPRA DE PRODUCTOS QUIMICOS.</t>
  </si>
  <si>
    <t>PAGO FACT. 205, COMPRA DE INSUMOS MEDICOS.</t>
  </si>
  <si>
    <t>PAGO FACT. 35044, COMPRA DE PRODUCTOS QUIMICOS.</t>
  </si>
  <si>
    <t>PAGO FCAT. 3873, COMPRA DE PRODUCTOS Y UTILES DE DEFENSA.</t>
  </si>
  <si>
    <t>PAGO A FCAT. 75, EQUIPO MEDICO Y DE LABORATORIO.</t>
  </si>
  <si>
    <t>PAGO FACT. 686, COMPRA DE MEDICAMENTOS.</t>
  </si>
  <si>
    <t>PAGO FACT. 574, COMPRA DE UTILES DE DEFENSA Y SEGURIDAD.</t>
  </si>
  <si>
    <t>PAGO FACT. 2516, 2517 Y 2520, COMPRA DE PRODUCTOS QUIMICOS.</t>
  </si>
  <si>
    <t>PAGO FACT. 200, COMPRA DE INSUMOS MEDICOS.</t>
  </si>
  <si>
    <t>PAGO FACT. 199, COMPRA DE INSUMOS MEDICOS E INSTRUMENTAL.</t>
  </si>
  <si>
    <t>PAGO FCAT. 130, COMPRA DE EQUIPO MEDICO.</t>
  </si>
  <si>
    <t>PAGO FACT. 405, COMPRA DE EQUIPO ELECTRICA Y A FINES.</t>
  </si>
  <si>
    <t>PAGO FACT. 175, COMPRA DE UTILES Y MATERIALES DE LIMPIEZA E HIGUIENE.</t>
  </si>
  <si>
    <t>PAGO FACT. 161, COMPRA DE UTILES Y MATERIALES DE LIMPIEZA E HIGUIENE.</t>
  </si>
  <si>
    <t>PAGO FACT. 265, COMPRA DE MEDICAMENTOS.</t>
  </si>
  <si>
    <t>PAGO FACT. 34725 Y 34745, COMPRA DE PRODUCTOS QUIMICOS.</t>
  </si>
  <si>
    <t>ARS HUMANO SEGUROS</t>
  </si>
  <si>
    <t>PAGO FACT. 152, 162 Y 163, COMPRA DE OTROS PRODUCTOS QUIMICOS.</t>
  </si>
  <si>
    <t>PAGO FACT. 3708, COMPRA DE MEDICAMENTOS.</t>
  </si>
  <si>
    <t>PAGO FACT. 542, COMPRA DE INSUMOS MEDICOS.</t>
  </si>
  <si>
    <t>PAGO FACT. 6313, COMPRA DE MEDICAMENTOS.</t>
  </si>
  <si>
    <t>PAGO FACT. 201, COMPRA DE MEDICAMENTOS.</t>
  </si>
  <si>
    <t>PAGO FACT. 6223, COMPRA DE MEDICAMENTOS Y PRODUCTOS QUIMICOS.</t>
  </si>
  <si>
    <t>PAGO NOMINA CARÁCTER TEMPORAL  OCTUBRE, 2023.</t>
  </si>
  <si>
    <t xml:space="preserve"> PAGO NOMINA  PRINCIPAL CORRESPONDIENTE  AL MES DE OCTUBRE,  2023.</t>
  </si>
  <si>
    <t>NOMINA POR TESORERIA CORRESPONDIENTE AL MES DE OCTUBRE,  2023.</t>
  </si>
  <si>
    <t>PAGO RETENCION IMPUESTO SOBRE SALARIO  CORRESPONDIENTE A OCTUBRE,  2023. (IR-3).</t>
  </si>
  <si>
    <t>PAGO RETENCION SEGURIDAD SOCIAL  OCTUBRE, 2023.</t>
  </si>
  <si>
    <t>PAGO COMPENSACION MILITAR OCTUBRE 2023.</t>
  </si>
  <si>
    <t>PAGO NOMINA CARÁCTER EVENTUAL OCTUBRE 2023.</t>
  </si>
  <si>
    <t>PAGO NOMINA CARÁCTER EVENTUAL COMPLETIVO SEPTIEMBRE 2023.</t>
  </si>
  <si>
    <t>PAGO NOMINA CARÁCTER EVENTUAL COMPLETIVO AGOSTO 2023.</t>
  </si>
  <si>
    <t>PAGO FACT. 1481, COMPRA DE INSUMOS MEDICOS Y PRODUCTOS QUIMICOS.</t>
  </si>
  <si>
    <t>PAGO FACT. 11223, COMPRA DE PRODUCTOS QUIMICOS.</t>
  </si>
  <si>
    <t>PAGO FACT. 18022, COMPRA DE MEDICAMENTOS.</t>
  </si>
  <si>
    <t>PAGO FACT. 387, MANTENIMIENTO Y REPARACION.</t>
  </si>
  <si>
    <t>PAGO SETENCIA EX COLAB. JOSE ROSARIO QUINTO PAGO OCTUBRE 2023.</t>
  </si>
  <si>
    <t>PAGO FACT. 356, COMPRA DE INSUMOS MEDICOS.</t>
  </si>
  <si>
    <t>PAGO FACT. 690, COMPRA DE MEDICAMENTOS.</t>
  </si>
  <si>
    <t>PAGO FACT. 199, COMPRA DE INSUMOS MEDICOS.</t>
  </si>
  <si>
    <t>PAGO FACT. 2895, COMPRA DE INSUMOS MEDICOS Y MEDICAMENTOS.</t>
  </si>
  <si>
    <t>PAGO FACT. 4135, COMPRA DE INSUMOS MEDICOS.</t>
  </si>
  <si>
    <t>PAGO FACT. 887, COMPRA DE INSUMOS MEDICOS.</t>
  </si>
  <si>
    <t>PAGO FACT. 889, COMPRA DE INSUMOS MEDICOS Y MEDICAMENTOS.</t>
  </si>
  <si>
    <t>PAGO FACT. 2894, COMPRA DE MEDICAMENTOS.</t>
  </si>
  <si>
    <t>PAGO FACT. 4518, COMPRA DE INSUMOS MEDICOS.</t>
  </si>
  <si>
    <t>PAGO FACT. 322, COMPRAS DE INSUMOS DE PAPEL Y CARTON, INSUMOS DE ESCRITORIO Y OTROS RESPUESTOS.</t>
  </si>
  <si>
    <t>PAGO FACT. 686, COMPRA DE CORONAS FUNEBRES.</t>
  </si>
  <si>
    <t>PAGO FACT. 680, COMPRA DE CORONAS FUNEBRES.</t>
  </si>
  <si>
    <t>PAGO FACT. 685, COMPRA DE INSUMOS MEDICOS.</t>
  </si>
  <si>
    <t>PAGO FACT. 33179, COMPRA DE PRODUCTOS QUIMICOS.</t>
  </si>
  <si>
    <t>PAGO FACT. 1474, COMPRA DE PRODUCTOS QUIMICOS.</t>
  </si>
  <si>
    <t>PAGO FACT.1731, COMPRA DE PRODUCTOS QUIMICOS.</t>
  </si>
  <si>
    <t>PAGO FACT. 756, COMPRA DE INSUMOS MEDICOS.</t>
  </si>
  <si>
    <t>PAGO FACT. 410, COMPRA DE INSUMOS MEDICOS.</t>
  </si>
  <si>
    <t>PAGO FACT. 6225, COMPRA DE INSUMOS MEDICOS.</t>
  </si>
  <si>
    <t>PAGO FACT. 11855, COMPRA DE INSUMOS MEDICOS, PRODUCTOS QUIMICOS, MEDICAMENTOS E INSTRUMENTAL MEDICO.</t>
  </si>
  <si>
    <t>PAGO FACT. 409, COMPRA DE MEDICAMENTOS.</t>
  </si>
  <si>
    <t>PAGO FACT. 754, COMPRA DE MEDICAMENTOS.</t>
  </si>
  <si>
    <t>PAGO NOMINA CARÁCTER TEMPORAL OCTUBRE 2023.</t>
  </si>
  <si>
    <t>PAGO FACT. 753, COMPRA DE INSUMOS MEDICOS.</t>
  </si>
  <si>
    <t>PAGO FACT. 689, COMPRA DE MEDICAMENTOS, INSUMOS E INSTRUMENTAL MEDICO.</t>
  </si>
  <si>
    <t>PAGO FACT. 124 Y 126, INTERNET, LARGA DISTANCIA Y TELEFONO LOCAL.</t>
  </si>
  <si>
    <t>PAGO FACT. 689, 699, 708 Y 718, RECOLECCION DE RESIDUOS.</t>
  </si>
  <si>
    <t>PAGO FACT. 3679, COMPRA DE MEDICAMENTOS.</t>
  </si>
  <si>
    <t>PAGO FACT. 1671 Y 1678, COMPRA DE PRODUCTOS QUIMICOS.</t>
  </si>
  <si>
    <t>PAGO FACT. 6300, COMPRA DE MEDICAMENTOS.</t>
  </si>
  <si>
    <t>PAGO FACT. 3733, COMPRA DE MEDICAMENTOS.</t>
  </si>
  <si>
    <t>PAGO FACT. 202 Y 203, COMPRA DE PRODUCTOS QUIMICOS.</t>
  </si>
  <si>
    <t>PAGO FACT. 825, COMPRA DE MEDICAMENTOS E INSUMOS MEDICOS.</t>
  </si>
  <si>
    <t>PAGO FACT. 824, COMPRA DE MEDICAMENTOS.</t>
  </si>
  <si>
    <t>PAGO FACT. 6690 Y 6820, SERVICIOS DE IMPRESIÓN.</t>
  </si>
  <si>
    <t>PAGO FACT. 243, COMPRA DE MEDICAMENTOS.</t>
  </si>
  <si>
    <t>PAGO FACT. 242, COMPRA DE MEDICAMENTOS.</t>
  </si>
  <si>
    <t>PAGO FACT. 687, COMPRA DE INSUMOS MEDICOS.</t>
  </si>
  <si>
    <t>PAGO FACT. 688, COMPRA DE INSUMOS MEDICOS, MEDICAMENTOS Y EQUIPO MEDICO.</t>
  </si>
  <si>
    <t>PAGO FACT. 849, COMPRA DE MEDICAMENTOS.</t>
  </si>
  <si>
    <t>PAGO FACT. 861, COMPRA DE MEDICAMENTOS.</t>
  </si>
  <si>
    <t>PAGO FACT. 682, COMPRA DE INSUMOS MEDICOS.</t>
  </si>
  <si>
    <t>PAGO FACT. 684, COMPRA DE INSUMOS MEDICOS Y MEDICAMENTOS.</t>
  </si>
  <si>
    <t>PAGO FACT. 683, COMPRA DE MEDICAMENTOS.</t>
  </si>
  <si>
    <t>PAGO FACT. 680, COMPRA DE EQUIPO MEDICO Y DE LABORATORIO.</t>
  </si>
  <si>
    <t>PAGO 50% A FACT. 435, COMPRA DE MEDICAMENTOS.</t>
  </si>
  <si>
    <t>PAGO FACT. 826, COMPRA DE MEDICAMENTOS.</t>
  </si>
  <si>
    <t>PAGO FACT. 888, COMPRA DE INSUMOS MEDICOS.</t>
  </si>
  <si>
    <t>PAGO FACT. 1494, COMPRA DE PRODUCTOS QUIMICOS.</t>
  </si>
  <si>
    <t>ARS MAPFRE SALUD</t>
  </si>
  <si>
    <t>PAGO FACT. 9248,PLANES COMPLEMENTARIOS.</t>
  </si>
  <si>
    <t>PAGO FACT. 407, COMPRA DE COMBUSTIBLE.</t>
  </si>
  <si>
    <t>PAGO FACT. 536, COMPRA DE ALIMENTOS Y BEBIDAS.</t>
  </si>
  <si>
    <t>PAGO FACT. 537, COMPRA DE ALIEMNTOS Y BEBIDAS.</t>
  </si>
  <si>
    <t>PAGO FACT. 535, COMPRA DE ALIMENTOS Y BEBIDAS.</t>
  </si>
  <si>
    <t>PAGO FACT. 534, COMPRA DE ALIMENTOS Y BEBIDAS.</t>
  </si>
  <si>
    <t>PAGO FACT. 532, COMPRA DE PAPEL Y CARTON.</t>
  </si>
  <si>
    <t>PAGO FACT. 533, COMPRA DE UTILES DE COCINA.</t>
  </si>
  <si>
    <t>PAGO FACT. 531, COMPRA DE ALIMENTOS Y BEBIDAS.</t>
  </si>
  <si>
    <t>PAGO FACT. 530,COMPRA DE ALIMENTOS Y BEBIDAS.</t>
  </si>
  <si>
    <t>PAGO FCAT. 527, COMPRA DE ALIEMENTOS Y BEBIDAS.</t>
  </si>
  <si>
    <t>PAGO FACT. 526, COMPRA DE ALIMENTOS Y BEBIDAS.</t>
  </si>
  <si>
    <t>PAGO FACT. 525, COMPRA DE ALIMENTOS Y BEBIDAS.</t>
  </si>
  <si>
    <t>PAGO FACT. 524, COMPRA DE PAPEL Y CARTON.</t>
  </si>
  <si>
    <t>PAGO FACT. 11442, COMPRA DE PRODUCTOS QUIMICOS.</t>
  </si>
  <si>
    <t>PAGO FACT. 40, COMPRA DE INSUMOS MEDICOS, PAPEL Y CARTON.</t>
  </si>
  <si>
    <t>PAGO FACT. 198, COMPRA DE INSUMOS MEDICOS.</t>
  </si>
  <si>
    <t>PAGO FACT. 679, COMPRA DE INSUMOS MEDICOS Y MEDICAMENTOS.</t>
  </si>
  <si>
    <t>PAGO FACT. 681, COMPRA DE MEDICAMENTOS.</t>
  </si>
  <si>
    <t>PAGO FACT. 1783, 1776, 1791, 1794 Y 1799, COMPRA DE PRODUCTOS QUIMICOS.</t>
  </si>
  <si>
    <t>PAGO FACT. 1804, 1824, 1831, 1837, 1862 Y 1865, COMPRA DE PRODUCTOS QUIMICOS.</t>
  </si>
  <si>
    <t>PAGO FACT. 443 Y 439, COMPRA DE PRODUCTOS QUIMICOS.</t>
  </si>
  <si>
    <t>PAGO FACT. 528, COMPRA DE ALIMENTOS Y BEBIDAS.</t>
  </si>
  <si>
    <t>PAGO FACT. 529, COMPRA DE ALIEMNTOS Y BEBIDAS.</t>
  </si>
  <si>
    <t>ARS SEMMA</t>
  </si>
  <si>
    <t>PAGO FACT. 1105, COMPRA DE ALIMENTOS Y BEBIDAS.</t>
  </si>
  <si>
    <t>PAGO FACT. 4473, COMPRA DE INSUMOS MEDICOS.</t>
  </si>
  <si>
    <t>PAGO FACT. 3321, COMPRA DE MEDICAMENTOS.</t>
  </si>
  <si>
    <t>PAGO FACT. 1755, COMPRA DE PRODUCTOS QUIMICOS.</t>
  </si>
  <si>
    <t>PAGO FACT. 226, COMPRAS DE UTILES DE LIMPIEZA.</t>
  </si>
  <si>
    <t>PAGO FACT. 1424, COMPRA DE PRODUCTOS QUIMICOS.</t>
  </si>
  <si>
    <t>PAGO FACT. 11641, COMPRA DE PRODUCTOS QUMICOS.</t>
  </si>
  <si>
    <t>PAGO FACT. 195, COMPRA DE PRODUCTOS QUIMICOS.</t>
  </si>
  <si>
    <t>PAGO FACT. 134, COMPRA DE INSUMOS MEDICOS.</t>
  </si>
  <si>
    <t>PAGO FACT. 515, COMPRA DE INSUMOS MEDICOS.</t>
  </si>
  <si>
    <t>PAGO FACT. 136, COMPRA DE INSUMOS MEDICOS.</t>
  </si>
  <si>
    <t>PAGO FACT. 4223, COMPRA DE INSUMOS MEDICOS Y PRODUCTOS QUIMICOS.</t>
  </si>
  <si>
    <t>PAGO FACT. 4219, COMPRA DE INSUMOS MEDICOS.</t>
  </si>
  <si>
    <t>PAGO FACT. 696, COMPRA DE INSUMOS MEDICOS.</t>
  </si>
  <si>
    <t>PAGO FCAT. 172, COMPRA DE PRODUCTOS QUIMICOS, INSECTICIDAS Y MATERIALES DE HIGUIENE.</t>
  </si>
  <si>
    <t>PAGO FACT. 4222, COMPRA DE INSUMOS MEDICOS Y MEDICAMENTOS.</t>
  </si>
  <si>
    <t>PAGO FACT. 233, COMPRA D EPAPEL Y CARTON.</t>
  </si>
  <si>
    <t>PAGO FACT. 4224, COMPRA DE MEDICAMENTOS.</t>
  </si>
  <si>
    <t>PAGO FACT. 4552, COMPRA DE INSUMOS MEDICOS.</t>
  </si>
  <si>
    <t>PAGO FACT. 858, COMPRA D EMEDICAMENTOS.</t>
  </si>
  <si>
    <t>PAGO FACT. 5058, COMPRA DE INSUMOS MEDICOS.</t>
  </si>
  <si>
    <t>PAGO FACT. 17617, COMPRA DE MEDICAMENTOS.</t>
  </si>
  <si>
    <t>PAGO FACT. 18343, COMPRA DE PRODUCTOS QUIMICOS.</t>
  </si>
  <si>
    <t>PAGO FACT. 18315, COMPRA DE MEDICAMENTOS.</t>
  </si>
  <si>
    <t>PAGO FACT. 3857, COMPRA DE MEDICAMENTOS.</t>
  </si>
  <si>
    <t>PAGO FACT. 4551, COMPRA DE INSUMOS MEDICOS.</t>
  </si>
  <si>
    <t>PAGO FACT. 4519, COMPRA DE INSUMOS MEDICOS.</t>
  </si>
  <si>
    <t>PAGO FACT. 545, COMPRA DE INSUMOS MEDICOS.</t>
  </si>
  <si>
    <t>PAGO FACT. 170, COMPRA DE PRODUCTOS QUIMICOS.</t>
  </si>
  <si>
    <t>PAGO FACT. 3588, COMPRA DE INSUMOS MEDICOS.</t>
  </si>
  <si>
    <t>PAGO FACT. 736, COMPRA DE MEDICAMENTOS.</t>
  </si>
  <si>
    <t>PAGO FACT. 1707, COMPRA DE INSUMOS MEDICOS.</t>
  </si>
  <si>
    <t>PAGO FACT. 206, COMPRA DE INSUMOS MEDICOS.</t>
  </si>
  <si>
    <t>PAGO FACT. 696, COMPRA DE INSUMOS MEDICOS Y MEDICAMENTOS.</t>
  </si>
  <si>
    <t>RAMON TAVERAS PAGO CAFETERIA MES DE SEPTIEMBRE 2023.</t>
  </si>
  <si>
    <t>PAGO FACT. COMPRA DE INSUMOS MEDICOS Y MEDICAMENTOS.</t>
  </si>
  <si>
    <t>PAGO FACT. 70260, COMPRA DE MEDICAMENTOS.</t>
  </si>
  <si>
    <t>PAGO FACT. 1754, COMPRA DE PRODUCTOS QUIMICOS.</t>
  </si>
  <si>
    <t>PAGO FACT. 134, 135 Y 138, SERVICIO DE FUMIGACION.</t>
  </si>
  <si>
    <t>PAGO FACT. 10731, PRODUCTOS QUIMICOS.</t>
  </si>
  <si>
    <t>PAGO FACT. 70259, COMPRA DE MEDICAMENTOS.</t>
  </si>
  <si>
    <t>PAGO FACT. 138, COMPRA DE PRODUCTOS QUIMICOS.</t>
  </si>
  <si>
    <t>PAGO FACT. 1354, COMPRA DE INSUMOS MEDICOS.</t>
  </si>
  <si>
    <t>PAGO FACT. 541, COMPRA DE INSUMOS MEDICOS.</t>
  </si>
  <si>
    <t>PAGO FACT. 2945, COMPRA DE INSUMOS MEDICOS Y PRODUCTOS QUIMICOS.</t>
  </si>
  <si>
    <t>PAGO FACT. 6341, COMPRA DE INSUMOS MEDICOS Y MEDICAMENTOS.</t>
  </si>
  <si>
    <t>PAGO FACT. 6298, COMPRA D EINSUMOS MEDICOS.</t>
  </si>
  <si>
    <t>PAGO FACT. 6299, COMPRA DE INSUMOS MEDICOS.</t>
  </si>
  <si>
    <t>PAGO FACT. 2016, COMPRA DE INSUMOS MEDICOS.</t>
  </si>
  <si>
    <t>PAGO FACT. 12070, COMPRA DE PRODUCTOS QUIMICOS.</t>
  </si>
  <si>
    <t>PAGO FACT. 1759, COMPRA DE PRODUCTOS QUIMICOS.</t>
  </si>
  <si>
    <t>PAGO FACT. 697, COMPRA DE INSUMOS MEDICOS.</t>
  </si>
  <si>
    <t>PAGO FACT. 859, COMPRA DE PRODUCTOS QUIMICOS.</t>
  </si>
  <si>
    <t>PAGO FACT. 3858, COMPRA DE MEDICAMENTOS.</t>
  </si>
  <si>
    <t>PAGO FACT. 125 Y 127, SERVICIO, LARGA DISTANCIA Y LOCAL.</t>
  </si>
  <si>
    <t>PAGO FACT. 4327, COMPRA DE INSUMOS MEDICOS.</t>
  </si>
  <si>
    <t>PAGO FACT. 4328, COMPRA DE INSUMOS MEDICOS</t>
  </si>
  <si>
    <t>PAGO FCAT. 4326, COMPRAS DE INSUMOS MEDICOS Y EQUIPOS MEDICOS.</t>
  </si>
  <si>
    <t>PAGO FACT. 971, COMPRA DE PRODUCTOS QUIMICOS.</t>
  </si>
  <si>
    <t>PAGO FACT. 937, COMPRA DE INSUMOS MEDICOS.</t>
  </si>
  <si>
    <t>PAGO FACT. 939, COMPRA DE INSUMOS MEDICOS E INSTRUMENTAL MEDICO.</t>
  </si>
  <si>
    <t>PAGO FACT. 952, COMPRA DE MEDICAMENTOS.</t>
  </si>
  <si>
    <t>PAGO FACT. 908, COMPRA DE INSUMOS MEDICOS.</t>
  </si>
  <si>
    <t>PAGO FACT. 907, COMPRA DE INSUMOS MEDICOS.</t>
  </si>
  <si>
    <t>PAGO FACT. 938, COMPRA DE INSUMOS MEDICOS Y MEDICAMENTOS.</t>
  </si>
  <si>
    <t>PAGO FACT. 345, COMPRA DE MEDICAMENTOS.</t>
  </si>
  <si>
    <t>PAGO FACT. 317, COMPRA DE MEDICAMENTOS.</t>
  </si>
  <si>
    <t>PAGO FACT. 344, COMPRA DE MEDICAMENTOS.</t>
  </si>
  <si>
    <t>PAGO FACT. 3335, COMPRA DE INSUMOS MEDICOS.</t>
  </si>
  <si>
    <t>PAGO FACT. 302, COMPRA DE MEDICAMENTOS.</t>
  </si>
  <si>
    <t>PAGO FACT. 3348, COMPRA DE INSUMOS MEDICOS.</t>
  </si>
  <si>
    <t>PAGO FACT. 386, COMPRA DE INSUMOS MEDICOS, PAPEL Y CARTON.</t>
  </si>
  <si>
    <t>PAGO FACT. 385, COMPRA DE INSUMOS MEDICOS.</t>
  </si>
  <si>
    <t>PAGO FACT. 1649, RECOLECCION DE RESIDUOS.</t>
  </si>
  <si>
    <t>PAGO FACT. 200, COMPRA DE UTILES DE LIMPIEZA.</t>
  </si>
  <si>
    <t>PAGO FACT. 175, COMPRAS DE UTILES DE LIMPIEZA, PRODUCTOS QUIMICOS Y FUMIGACION.</t>
  </si>
  <si>
    <t>PAGO FACT. 174, COMPRA DE PRODUCTOS QUIMICOS.</t>
  </si>
  <si>
    <t>PAGO FACT. 176, COMPRAS DE UTILES DE COCINA.</t>
  </si>
  <si>
    <t>PAGO FCAT. 698, COMPRA DE UTILES MEDICOS.</t>
  </si>
  <si>
    <t>PAGO FACT. 699, COMPRA DE PRODUCTOS QUIMICOS.</t>
  </si>
  <si>
    <t>PAGO FACT. 697, COMPRA DE EQUIPOS MEDICOS.</t>
  </si>
  <si>
    <t>PAGO FACT. 723, COMPRA DE MEDICAMENTOS.</t>
  </si>
  <si>
    <t>PAGO FACT. 735, COMPRA DE PRODUCTOS QUIMICOS.</t>
  </si>
  <si>
    <t>PAGO FACT. 737, COMPRA DE UTILES MEDICOS Y EQUIPOS MEDICOS.</t>
  </si>
  <si>
    <t>PAGO FACT. 734, COMPRA DE EQUIPOS MEDICOS.</t>
  </si>
  <si>
    <t>PAGO FACT. 4445, COMPRA DE MEDICAMENTOS.</t>
  </si>
  <si>
    <t>PAGO FACT. 4446, COMPRA DE MEDICAMENTOS.</t>
  </si>
  <si>
    <t>PAGO FACT. 247, COMPRAS DE UTILES DE ESCRITORIO, PAPEL CARTON Y ARTES.</t>
  </si>
  <si>
    <t>PAGO FACT. 88, COMPRA DE UTILES DE HIGUIENE Y LIMPIEZA.</t>
  </si>
  <si>
    <t>PAGO FACT. 18070, COMPRA DE MEDICAMENTOS.</t>
  </si>
  <si>
    <t>PAGO FACT. 210, COMPRA DE INSUMOS MEDICOS.</t>
  </si>
  <si>
    <t>PAGO FACT. 242, COMPRA DE UTILES DE ESCRITORIO.</t>
  </si>
  <si>
    <t>TRANSFERENCIA NO IDENTIFICADA</t>
  </si>
  <si>
    <t>DEL 1 AL 31 DE OCTUBRE 2023</t>
  </si>
  <si>
    <t>CUENTA OPERATIVA NO. 033-002878-2</t>
  </si>
  <si>
    <t>No. Ck/Transf.</t>
  </si>
  <si>
    <t>APOYO ECONOMICO CLIMATIZACION</t>
  </si>
  <si>
    <t>TRANSFERENCIA A CUETA SUBVENCION</t>
  </si>
  <si>
    <t>COMISION MANEJO DE CUENTA</t>
  </si>
  <si>
    <t>Dr. Freddy Manuel  Novas Cuevas</t>
  </si>
  <si>
    <t>CUENTA SUBVENCION N0. 033-002877-4</t>
  </si>
  <si>
    <t>REPOSICION CAJA CHICA AL 17/10/2023, SEGÚN COMPROBANTES DE DESEMBOLSO DEL 2648 AL 2675</t>
  </si>
  <si>
    <t>TRANSFERENCIA DE LA CUENTA OPERATIVA A ESTA CUENTA.</t>
  </si>
  <si>
    <t>IMPUESTOS 0.15%</t>
  </si>
  <si>
    <r>
      <rPr>
        <b/>
        <sz val="12"/>
        <color theme="1"/>
        <rFont val="Calibri"/>
        <family val="2"/>
        <scheme val="minor"/>
      </rPr>
      <t xml:space="preserve">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</si>
  <si>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 Sub-Director Adm. y Financiero</t>
  </si>
  <si>
    <r>
      <rPr>
        <b/>
        <sz val="12"/>
        <color theme="1"/>
        <rFont val="Calibri"/>
        <family val="2"/>
        <scheme val="minor"/>
      </rPr>
      <t xml:space="preserve">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</si>
  <si>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     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</si>
</sst>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0" fontId="0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43" fontId="9" fillId="0" borderId="1" xfId="0" applyNumberFormat="1" applyFont="1" applyBorder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3" fontId="1" fillId="0" borderId="1" xfId="1" applyFont="1" applyBorder="1"/>
    <xf numFmtId="0" fontId="0" fillId="0" borderId="1" xfId="0" applyFont="1" applyFill="1" applyBorder="1" applyAlignment="1">
      <alignment wrapText="1"/>
    </xf>
    <xf numFmtId="43" fontId="3" fillId="0" borderId="1" xfId="1" applyFont="1" applyBorder="1"/>
    <xf numFmtId="43" fontId="2" fillId="0" borderId="1" xfId="1" applyFont="1" applyBorder="1"/>
    <xf numFmtId="43" fontId="3" fillId="2" borderId="0" xfId="1" applyFont="1" applyFill="1" applyBorder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0" fontId="0" fillId="0" borderId="1" xfId="0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43" fontId="3" fillId="2" borderId="1" xfId="0" applyNumberFormat="1" applyFont="1" applyFill="1" applyBorder="1" applyAlignment="1">
      <alignment horizontal="left" wrapText="1"/>
    </xf>
    <xf numFmtId="43" fontId="9" fillId="0" borderId="1" xfId="1" applyFont="1" applyFill="1" applyBorder="1"/>
    <xf numFmtId="43" fontId="0" fillId="0" borderId="1" xfId="0" applyNumberFormat="1" applyFill="1" applyBorder="1" applyAlignment="1">
      <alignment horizontal="right"/>
    </xf>
    <xf numFmtId="43" fontId="1" fillId="0" borderId="1" xfId="1" applyFont="1" applyFill="1" applyBorder="1"/>
    <xf numFmtId="14" fontId="3" fillId="2" borderId="1" xfId="0" applyNumberFormat="1" applyFont="1" applyFill="1" applyBorder="1" applyAlignment="1">
      <alignment horizontal="left" wrapText="1"/>
    </xf>
    <xf numFmtId="43" fontId="9" fillId="0" borderId="1" xfId="0" applyNumberFormat="1" applyFont="1" applyFill="1" applyBorder="1" applyAlignment="1">
      <alignment horizontal="right"/>
    </xf>
    <xf numFmtId="0" fontId="3" fillId="0" borderId="0" xfId="0" applyFont="1" applyBorder="1"/>
    <xf numFmtId="0" fontId="3" fillId="2" borderId="0" xfId="0" applyNumberFormat="1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 wrapText="1"/>
    </xf>
    <xf numFmtId="43" fontId="2" fillId="2" borderId="6" xfId="1" applyFont="1" applyFill="1" applyBorder="1"/>
    <xf numFmtId="43" fontId="7" fillId="2" borderId="0" xfId="0" applyNumberFormat="1" applyFont="1" applyFill="1" applyBorder="1" applyAlignment="1">
      <alignment horizontal="center" vertical="center" wrapText="1"/>
    </xf>
    <xf numFmtId="43" fontId="2" fillId="2" borderId="0" xfId="1" applyFont="1" applyFill="1" applyBorder="1"/>
    <xf numFmtId="1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43" fontId="2" fillId="0" borderId="0" xfId="1" applyFont="1" applyBorder="1" applyAlignment="1">
      <alignment horizontal="right"/>
    </xf>
    <xf numFmtId="43" fontId="10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1" fillId="3" borderId="13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43" fontId="9" fillId="0" borderId="1" xfId="1" applyFont="1" applyBorder="1"/>
    <xf numFmtId="4" fontId="3" fillId="2" borderId="1" xfId="0" applyNumberFormat="1" applyFont="1" applyFill="1" applyBorder="1" applyAlignment="1">
      <alignment wrapText="1"/>
    </xf>
    <xf numFmtId="43" fontId="0" fillId="0" borderId="1" xfId="1" applyFont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" fontId="2" fillId="2" borderId="1" xfId="0" applyNumberFormat="1" applyFont="1" applyFill="1" applyBorder="1" applyAlignment="1">
      <alignment wrapText="1"/>
    </xf>
    <xf numFmtId="43" fontId="9" fillId="0" borderId="14" xfId="1" applyFont="1" applyBorder="1"/>
    <xf numFmtId="43" fontId="2" fillId="0" borderId="14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561975</xdr:colOff>
      <xdr:row>423</xdr:row>
      <xdr:rowOff>19050</xdr:rowOff>
    </xdr:from>
    <xdr:to>
      <xdr:col>5</xdr:col>
      <xdr:colOff>1028700</xdr:colOff>
      <xdr:row>428</xdr:row>
      <xdr:rowOff>85724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69846825"/>
          <a:ext cx="1809750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1</xdr:row>
      <xdr:rowOff>76199</xdr:rowOff>
    </xdr:from>
    <xdr:to>
      <xdr:col>1</xdr:col>
      <xdr:colOff>1047750</xdr:colOff>
      <xdr:row>5</xdr:row>
      <xdr:rowOff>114299</xdr:rowOff>
    </xdr:to>
    <xdr:pic>
      <xdr:nvPicPr>
        <xdr:cNvPr id="8" name="4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266699"/>
          <a:ext cx="184784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1</xdr:col>
      <xdr:colOff>1104900</xdr:colOff>
      <xdr:row>4</xdr:row>
      <xdr:rowOff>66675</xdr:rowOff>
    </xdr:to>
    <xdr:pic>
      <xdr:nvPicPr>
        <xdr:cNvPr id="2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17335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809625</xdr:colOff>
      <xdr:row>23</xdr:row>
      <xdr:rowOff>0</xdr:rowOff>
    </xdr:from>
    <xdr:to>
      <xdr:col>7</xdr:col>
      <xdr:colOff>266700</xdr:colOff>
      <xdr:row>27</xdr:row>
      <xdr:rowOff>104775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915275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896"/>
  <sheetViews>
    <sheetView workbookViewId="0">
      <selection activeCell="H95" sqref="H95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45" t="s">
        <v>7</v>
      </c>
      <c r="B1" s="45"/>
      <c r="C1" s="45"/>
      <c r="D1" s="45"/>
      <c r="E1" s="45"/>
      <c r="F1" s="45"/>
    </row>
    <row r="2" spans="1:128" ht="15.75" x14ac:dyDescent="0.25">
      <c r="A2" s="46" t="s">
        <v>9</v>
      </c>
      <c r="B2" s="46"/>
      <c r="C2" s="46"/>
      <c r="D2" s="46"/>
      <c r="E2" s="46"/>
      <c r="F2" s="46"/>
    </row>
    <row r="3" spans="1:128" ht="15.75" x14ac:dyDescent="0.25">
      <c r="A3" s="46" t="s">
        <v>8</v>
      </c>
      <c r="B3" s="46"/>
      <c r="C3" s="46"/>
      <c r="D3" s="46"/>
      <c r="E3" s="46"/>
      <c r="F3" s="46"/>
    </row>
    <row r="4" spans="1:128" ht="15.75" x14ac:dyDescent="0.25">
      <c r="A4" s="46" t="s">
        <v>10</v>
      </c>
      <c r="B4" s="46"/>
      <c r="C4" s="46"/>
      <c r="D4" s="46"/>
      <c r="E4" s="46"/>
      <c r="F4" s="46"/>
    </row>
    <row r="5" spans="1:128" ht="15.75" x14ac:dyDescent="0.25">
      <c r="A5" s="43" t="s">
        <v>11</v>
      </c>
      <c r="B5" s="43"/>
      <c r="C5" s="43"/>
      <c r="D5" s="43"/>
      <c r="E5" s="43"/>
      <c r="F5" s="43"/>
    </row>
    <row r="6" spans="1:128" s="6" customFormat="1" ht="15.75" x14ac:dyDescent="0.25">
      <c r="A6" s="43" t="s">
        <v>12</v>
      </c>
      <c r="B6" s="43"/>
      <c r="C6" s="43"/>
      <c r="D6" s="43"/>
      <c r="E6" s="43"/>
      <c r="F6" s="43"/>
    </row>
    <row r="7" spans="1:128" s="6" customFormat="1" ht="15.75" x14ac:dyDescent="0.25">
      <c r="A7" s="43" t="s">
        <v>32</v>
      </c>
      <c r="B7" s="43"/>
      <c r="C7" s="43"/>
      <c r="D7" s="43"/>
      <c r="E7" s="43"/>
      <c r="F7" s="43"/>
    </row>
    <row r="8" spans="1:128" s="6" customFormat="1" ht="15.75" x14ac:dyDescent="0.25">
      <c r="A8" s="44" t="s">
        <v>18</v>
      </c>
      <c r="B8" s="44"/>
      <c r="C8" s="44"/>
      <c r="D8" s="44"/>
      <c r="E8" s="44"/>
      <c r="F8" s="44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40" t="s">
        <v>0</v>
      </c>
      <c r="E10" s="41"/>
      <c r="F10" s="10">
        <v>138738476.55949995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36">
        <v>45200</v>
      </c>
      <c r="B12" s="37"/>
      <c r="C12" s="32" t="s">
        <v>20</v>
      </c>
      <c r="D12" s="31">
        <v>6235</v>
      </c>
      <c r="E12" s="33"/>
      <c r="F12" s="20">
        <f>+F10+D12-E12</f>
        <v>138744711.55949995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36">
        <v>45200</v>
      </c>
      <c r="B13" s="37"/>
      <c r="C13" s="32" t="s">
        <v>21</v>
      </c>
      <c r="D13" s="31">
        <v>1646.48</v>
      </c>
      <c r="E13" s="33">
        <f>+D13*0.025</f>
        <v>41.162000000000006</v>
      </c>
      <c r="F13" s="20">
        <f>+F12+D13-E13</f>
        <v>138746316.87749994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36">
        <v>45201</v>
      </c>
      <c r="B14" s="37"/>
      <c r="C14" s="32" t="s">
        <v>20</v>
      </c>
      <c r="D14" s="31">
        <v>49550</v>
      </c>
      <c r="E14" s="33"/>
      <c r="F14" s="20">
        <f t="shared" ref="F14:F77" si="0">+F13+D14-E14</f>
        <v>138795866.87749994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36">
        <v>45201</v>
      </c>
      <c r="B15" s="37"/>
      <c r="C15" s="32" t="s">
        <v>21</v>
      </c>
      <c r="D15" s="31">
        <v>185.28</v>
      </c>
      <c r="E15" s="33">
        <f>+D15*0.025</f>
        <v>4.6320000000000006</v>
      </c>
      <c r="F15" s="20">
        <f t="shared" si="0"/>
        <v>138796047.52549994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36">
        <v>45201</v>
      </c>
      <c r="B16" s="37"/>
      <c r="C16" s="32" t="s">
        <v>21</v>
      </c>
      <c r="D16" s="31">
        <v>650</v>
      </c>
      <c r="E16" s="33">
        <f>+D16*0.025</f>
        <v>16.25</v>
      </c>
      <c r="F16" s="20">
        <f t="shared" si="0"/>
        <v>138796681.27549994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36">
        <v>45201</v>
      </c>
      <c r="B17" s="37"/>
      <c r="C17" s="32" t="s">
        <v>21</v>
      </c>
      <c r="D17" s="31">
        <v>1076.69</v>
      </c>
      <c r="E17" s="33">
        <f>+D17*0.025</f>
        <v>26.917250000000003</v>
      </c>
      <c r="F17" s="20">
        <f t="shared" si="0"/>
        <v>138797731.04824993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30" x14ac:dyDescent="0.25">
      <c r="A18" s="36">
        <v>45201</v>
      </c>
      <c r="B18" s="37"/>
      <c r="C18" s="24" t="s">
        <v>267</v>
      </c>
      <c r="D18" s="31">
        <v>168558.31</v>
      </c>
      <c r="E18" s="33"/>
      <c r="F18" s="20">
        <f t="shared" si="0"/>
        <v>138966289.35824993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30" x14ac:dyDescent="0.25">
      <c r="A19" s="36">
        <v>45201</v>
      </c>
      <c r="B19" s="37"/>
      <c r="C19" s="24" t="s">
        <v>267</v>
      </c>
      <c r="D19" s="31"/>
      <c r="E19" s="33">
        <v>168558.31</v>
      </c>
      <c r="F19" s="20">
        <f t="shared" si="0"/>
        <v>138797731.04824993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30" x14ac:dyDescent="0.25">
      <c r="A20" s="36">
        <v>45201</v>
      </c>
      <c r="B20" s="37"/>
      <c r="C20" s="24" t="s">
        <v>268</v>
      </c>
      <c r="D20" s="31">
        <v>4110.4399999999996</v>
      </c>
      <c r="E20" s="33"/>
      <c r="F20" s="20">
        <f t="shared" si="0"/>
        <v>138801841.48824993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30" x14ac:dyDescent="0.25">
      <c r="A21" s="36">
        <v>45201</v>
      </c>
      <c r="B21" s="37"/>
      <c r="C21" s="24" t="s">
        <v>268</v>
      </c>
      <c r="D21" s="31"/>
      <c r="E21" s="31">
        <v>4110.4399999999996</v>
      </c>
      <c r="F21" s="20">
        <f t="shared" si="0"/>
        <v>138797731.04824993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36">
        <v>45202</v>
      </c>
      <c r="B22" s="37"/>
      <c r="C22" s="24" t="s">
        <v>20</v>
      </c>
      <c r="D22" s="31">
        <v>61940</v>
      </c>
      <c r="E22" s="31"/>
      <c r="F22" s="20">
        <f t="shared" si="0"/>
        <v>138859671.04824993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36">
        <v>45202</v>
      </c>
      <c r="B23" s="37"/>
      <c r="C23" s="24" t="s">
        <v>21</v>
      </c>
      <c r="D23" s="31">
        <v>603.20000000000005</v>
      </c>
      <c r="E23" s="31">
        <f>+D23*0.025</f>
        <v>15.080000000000002</v>
      </c>
      <c r="F23" s="20">
        <f t="shared" si="0"/>
        <v>138860259.16824991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15.75" x14ac:dyDescent="0.25">
      <c r="A24" s="36">
        <v>45202</v>
      </c>
      <c r="B24" s="37"/>
      <c r="C24" s="24" t="s">
        <v>21</v>
      </c>
      <c r="D24" s="31">
        <v>386.4</v>
      </c>
      <c r="E24" s="31">
        <f>+D24*0.025</f>
        <v>9.66</v>
      </c>
      <c r="F24" s="20">
        <f t="shared" si="0"/>
        <v>138860635.90824991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15.75" x14ac:dyDescent="0.25">
      <c r="A25" s="36">
        <v>45202</v>
      </c>
      <c r="B25" s="37"/>
      <c r="C25" s="24" t="s">
        <v>21</v>
      </c>
      <c r="D25" s="31">
        <v>232.19</v>
      </c>
      <c r="E25" s="31">
        <f>+D25*0.025</f>
        <v>5.8047500000000003</v>
      </c>
      <c r="F25" s="20">
        <f t="shared" si="0"/>
        <v>138860862.29349992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15.75" x14ac:dyDescent="0.25">
      <c r="A26" s="36">
        <v>45202</v>
      </c>
      <c r="B26" s="37"/>
      <c r="C26" s="24" t="s">
        <v>269</v>
      </c>
      <c r="D26" s="31">
        <v>1820066.28</v>
      </c>
      <c r="E26" s="31"/>
      <c r="F26" s="20">
        <f t="shared" si="0"/>
        <v>140680928.57349992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15.75" x14ac:dyDescent="0.25">
      <c r="A27" s="36">
        <v>45202</v>
      </c>
      <c r="B27" s="37"/>
      <c r="C27" s="24" t="s">
        <v>22</v>
      </c>
      <c r="D27" s="31">
        <v>997251.12</v>
      </c>
      <c r="E27" s="31"/>
      <c r="F27" s="20">
        <f t="shared" si="0"/>
        <v>141678179.69349992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15.75" x14ac:dyDescent="0.25">
      <c r="A28" s="36">
        <v>45202</v>
      </c>
      <c r="B28" s="37"/>
      <c r="C28" s="24" t="s">
        <v>270</v>
      </c>
      <c r="D28" s="31">
        <v>30932.6</v>
      </c>
      <c r="E28" s="31"/>
      <c r="F28" s="20">
        <f t="shared" si="0"/>
        <v>141709112.29349992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15.75" x14ac:dyDescent="0.25">
      <c r="A29" s="36">
        <v>45203</v>
      </c>
      <c r="B29" s="37"/>
      <c r="C29" s="24" t="s">
        <v>20</v>
      </c>
      <c r="D29" s="31">
        <v>30852</v>
      </c>
      <c r="E29" s="31"/>
      <c r="F29" s="20">
        <f t="shared" si="0"/>
        <v>141739964.29349992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15.75" x14ac:dyDescent="0.25">
      <c r="A30" s="36">
        <v>45203</v>
      </c>
      <c r="B30" s="37"/>
      <c r="C30" s="24" t="s">
        <v>21</v>
      </c>
      <c r="D30" s="31">
        <v>4665.1099999999997</v>
      </c>
      <c r="E30" s="31">
        <f>+D30*0.025</f>
        <v>116.62774999999999</v>
      </c>
      <c r="F30" s="20">
        <f t="shared" si="0"/>
        <v>141744512.77574992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15.75" x14ac:dyDescent="0.25">
      <c r="A31" s="36">
        <v>45203</v>
      </c>
      <c r="B31" s="37"/>
      <c r="C31" s="24" t="s">
        <v>21</v>
      </c>
      <c r="D31" s="31">
        <v>400</v>
      </c>
      <c r="E31" s="31">
        <f>+D31*0.025</f>
        <v>10</v>
      </c>
      <c r="F31" s="20">
        <f t="shared" si="0"/>
        <v>141744902.77574992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15.75" x14ac:dyDescent="0.25">
      <c r="A32" s="36">
        <v>45203</v>
      </c>
      <c r="B32" s="37"/>
      <c r="C32" s="24" t="s">
        <v>21</v>
      </c>
      <c r="D32" s="31">
        <v>1584.16</v>
      </c>
      <c r="E32" s="31">
        <f>+D32*0.025</f>
        <v>39.604000000000006</v>
      </c>
      <c r="F32" s="20">
        <f t="shared" si="0"/>
        <v>141746447.33174992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15.75" x14ac:dyDescent="0.25">
      <c r="A33" s="36">
        <v>45203</v>
      </c>
      <c r="B33" s="37"/>
      <c r="C33" s="24" t="s">
        <v>21</v>
      </c>
      <c r="D33" s="31">
        <v>1592.12</v>
      </c>
      <c r="E33" s="31">
        <f>+D33*0.025</f>
        <v>39.802999999999997</v>
      </c>
      <c r="F33" s="20">
        <f t="shared" si="0"/>
        <v>141747999.64874992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36">
        <v>45203</v>
      </c>
      <c r="B34" s="37"/>
      <c r="C34" s="24" t="s">
        <v>21</v>
      </c>
      <c r="D34" s="31">
        <v>8636.44</v>
      </c>
      <c r="E34" s="31">
        <f>+D34*0.025</f>
        <v>215.91100000000003</v>
      </c>
      <c r="F34" s="20">
        <f t="shared" si="0"/>
        <v>141756420.1777499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36">
        <v>45203</v>
      </c>
      <c r="B35" s="37"/>
      <c r="C35" s="24" t="s">
        <v>22</v>
      </c>
      <c r="D35" s="31">
        <v>2215472.77</v>
      </c>
      <c r="E35" s="31"/>
      <c r="F35" s="20">
        <f t="shared" si="0"/>
        <v>143971892.94774991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36">
        <v>45203</v>
      </c>
      <c r="B36" s="37"/>
      <c r="C36" s="24" t="s">
        <v>22</v>
      </c>
      <c r="D36" s="31">
        <v>696633.32</v>
      </c>
      <c r="E36" s="31"/>
      <c r="F36" s="20">
        <f t="shared" si="0"/>
        <v>144668526.26774991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36">
        <v>45203</v>
      </c>
      <c r="B37" s="37"/>
      <c r="C37" s="24" t="s">
        <v>22</v>
      </c>
      <c r="D37" s="31">
        <v>91087.84</v>
      </c>
      <c r="E37" s="31"/>
      <c r="F37" s="20">
        <f t="shared" si="0"/>
        <v>144759614.10774991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36">
        <v>45203</v>
      </c>
      <c r="B38" s="37"/>
      <c r="C38" s="24" t="s">
        <v>22</v>
      </c>
      <c r="D38" s="31">
        <v>8012.16</v>
      </c>
      <c r="E38" s="31"/>
      <c r="F38" s="20">
        <f t="shared" si="0"/>
        <v>144767626.26774991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36">
        <v>45204</v>
      </c>
      <c r="B39" s="37"/>
      <c r="C39" s="24" t="s">
        <v>20</v>
      </c>
      <c r="D39" s="31">
        <v>52948</v>
      </c>
      <c r="E39" s="31"/>
      <c r="F39" s="20">
        <f t="shared" si="0"/>
        <v>144820574.26774991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36">
        <v>45204</v>
      </c>
      <c r="B40" s="37"/>
      <c r="C40" s="24" t="s">
        <v>21</v>
      </c>
      <c r="D40" s="31">
        <v>1036.4000000000001</v>
      </c>
      <c r="E40" s="31">
        <f>+D40*0.025</f>
        <v>25.910000000000004</v>
      </c>
      <c r="F40" s="20">
        <f t="shared" si="0"/>
        <v>144821584.75774992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36">
        <v>45204</v>
      </c>
      <c r="B41" s="37"/>
      <c r="C41" s="24" t="s">
        <v>21</v>
      </c>
      <c r="D41" s="31">
        <v>100</v>
      </c>
      <c r="E41" s="31">
        <f>+D41*0.025</f>
        <v>2.5</v>
      </c>
      <c r="F41" s="20">
        <f t="shared" si="0"/>
        <v>144821682.25774992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36">
        <v>45204</v>
      </c>
      <c r="B42" s="37"/>
      <c r="C42" s="24" t="s">
        <v>21</v>
      </c>
      <c r="D42" s="31">
        <v>22300</v>
      </c>
      <c r="E42" s="31">
        <f>+D42*0.025</f>
        <v>557.5</v>
      </c>
      <c r="F42" s="20">
        <f t="shared" si="0"/>
        <v>144843424.75774992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15.75" x14ac:dyDescent="0.25">
      <c r="A43" s="36">
        <v>45207</v>
      </c>
      <c r="B43" s="37"/>
      <c r="C43" s="24" t="s">
        <v>20</v>
      </c>
      <c r="D43" s="31">
        <v>77955</v>
      </c>
      <c r="E43" s="31"/>
      <c r="F43" s="20">
        <f t="shared" si="0"/>
        <v>144921379.75774992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15.75" x14ac:dyDescent="0.25">
      <c r="A44" s="36">
        <v>45207</v>
      </c>
      <c r="B44" s="37"/>
      <c r="C44" s="24" t="s">
        <v>21</v>
      </c>
      <c r="D44" s="31">
        <v>248.11</v>
      </c>
      <c r="E44" s="31">
        <f>+D44*0.025</f>
        <v>6.2027500000000009</v>
      </c>
      <c r="F44" s="20">
        <f t="shared" si="0"/>
        <v>144921621.66499993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15.75" x14ac:dyDescent="0.25">
      <c r="A45" s="36">
        <v>45207</v>
      </c>
      <c r="B45" s="37"/>
      <c r="C45" s="24" t="s">
        <v>21</v>
      </c>
      <c r="D45" s="31">
        <v>982.64</v>
      </c>
      <c r="E45" s="31">
        <f t="shared" ref="E45:E61" si="1">+D45*0.025</f>
        <v>24.566000000000003</v>
      </c>
      <c r="F45" s="20">
        <f t="shared" si="0"/>
        <v>144922579.7389999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15.75" x14ac:dyDescent="0.25">
      <c r="A46" s="36">
        <v>45207</v>
      </c>
      <c r="B46" s="37"/>
      <c r="C46" s="24" t="s">
        <v>21</v>
      </c>
      <c r="D46" s="31">
        <v>744.67</v>
      </c>
      <c r="E46" s="31">
        <f t="shared" si="1"/>
        <v>18.61675</v>
      </c>
      <c r="F46" s="20">
        <f t="shared" si="0"/>
        <v>144923305.79224989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36">
        <v>45207</v>
      </c>
      <c r="B47" s="37"/>
      <c r="C47" s="24" t="s">
        <v>21</v>
      </c>
      <c r="D47" s="31">
        <v>35800</v>
      </c>
      <c r="E47" s="31">
        <f t="shared" si="1"/>
        <v>895</v>
      </c>
      <c r="F47" s="20">
        <f t="shared" si="0"/>
        <v>144958210.79224989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36">
        <v>45208</v>
      </c>
      <c r="B48" s="37"/>
      <c r="C48" s="24" t="s">
        <v>20</v>
      </c>
      <c r="D48" s="31">
        <v>69660</v>
      </c>
      <c r="E48" s="31"/>
      <c r="F48" s="20">
        <f t="shared" si="0"/>
        <v>145027870.79224989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36">
        <v>45208</v>
      </c>
      <c r="B49" s="37"/>
      <c r="C49" s="24" t="s">
        <v>21</v>
      </c>
      <c r="D49" s="31">
        <v>104.86</v>
      </c>
      <c r="E49" s="31">
        <f t="shared" si="1"/>
        <v>2.6215000000000002</v>
      </c>
      <c r="F49" s="20">
        <f t="shared" si="0"/>
        <v>145027973.03074992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36">
        <v>45208</v>
      </c>
      <c r="B50" s="37"/>
      <c r="C50" s="24" t="s">
        <v>21</v>
      </c>
      <c r="D50" s="31">
        <v>900</v>
      </c>
      <c r="E50" s="31">
        <f t="shared" si="1"/>
        <v>22.5</v>
      </c>
      <c r="F50" s="20">
        <f t="shared" si="0"/>
        <v>145028850.53074992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30" x14ac:dyDescent="0.25">
      <c r="A51" s="36">
        <v>45208</v>
      </c>
      <c r="B51" s="37" t="s">
        <v>49</v>
      </c>
      <c r="C51" s="24" t="s">
        <v>271</v>
      </c>
      <c r="D51" s="31"/>
      <c r="E51" s="31">
        <v>31199.27</v>
      </c>
      <c r="F51" s="20">
        <f t="shared" si="0"/>
        <v>144997651.26074991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36">
        <v>45208</v>
      </c>
      <c r="B52" s="37" t="s">
        <v>50</v>
      </c>
      <c r="C52" s="24" t="s">
        <v>272</v>
      </c>
      <c r="D52" s="31"/>
      <c r="E52" s="31"/>
      <c r="F52" s="20">
        <f t="shared" si="0"/>
        <v>144997651.26074991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36">
        <v>45209</v>
      </c>
      <c r="B53" s="37"/>
      <c r="C53" s="24" t="s">
        <v>20</v>
      </c>
      <c r="D53" s="31">
        <v>49600</v>
      </c>
      <c r="E53" s="31"/>
      <c r="F53" s="20">
        <f t="shared" si="0"/>
        <v>145047251.26074991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15.75" x14ac:dyDescent="0.25">
      <c r="A54" s="36">
        <v>45209</v>
      </c>
      <c r="B54" s="37"/>
      <c r="C54" s="24" t="s">
        <v>21</v>
      </c>
      <c r="D54" s="31">
        <v>2857.04</v>
      </c>
      <c r="E54" s="31">
        <f t="shared" si="1"/>
        <v>71.426000000000002</v>
      </c>
      <c r="F54" s="20">
        <f t="shared" si="0"/>
        <v>145050036.8747499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36">
        <v>45209</v>
      </c>
      <c r="B55" s="37"/>
      <c r="C55" s="24" t="s">
        <v>21</v>
      </c>
      <c r="D55" s="31">
        <v>1600</v>
      </c>
      <c r="E55" s="31">
        <f t="shared" si="1"/>
        <v>40</v>
      </c>
      <c r="F55" s="20">
        <f t="shared" si="0"/>
        <v>145051596.8747499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36">
        <v>45210</v>
      </c>
      <c r="B56" s="37"/>
      <c r="C56" s="24" t="s">
        <v>20</v>
      </c>
      <c r="D56" s="31">
        <v>68415</v>
      </c>
      <c r="E56" s="31"/>
      <c r="F56" s="20">
        <f t="shared" si="0"/>
        <v>145120011.8747499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36">
        <v>45210</v>
      </c>
      <c r="B57" s="37"/>
      <c r="C57" s="24" t="s">
        <v>21</v>
      </c>
      <c r="D57" s="31">
        <v>209.19</v>
      </c>
      <c r="E57" s="31">
        <f t="shared" si="1"/>
        <v>5.2297500000000001</v>
      </c>
      <c r="F57" s="20">
        <f t="shared" si="0"/>
        <v>145120215.83499989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36">
        <v>45210</v>
      </c>
      <c r="B58" s="37"/>
      <c r="C58" s="24" t="s">
        <v>21</v>
      </c>
      <c r="D58" s="31">
        <v>744.68</v>
      </c>
      <c r="E58" s="31">
        <f t="shared" si="1"/>
        <v>18.617000000000001</v>
      </c>
      <c r="F58" s="20">
        <f t="shared" si="0"/>
        <v>145120941.89799988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36">
        <v>45210</v>
      </c>
      <c r="B59" s="37"/>
      <c r="C59" s="24" t="s">
        <v>21</v>
      </c>
      <c r="D59" s="31">
        <v>256.95999999999998</v>
      </c>
      <c r="E59" s="31">
        <f t="shared" si="1"/>
        <v>6.4239999999999995</v>
      </c>
      <c r="F59" s="20">
        <f t="shared" si="0"/>
        <v>145121192.4339999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36">
        <v>45210</v>
      </c>
      <c r="B60" s="37"/>
      <c r="C60" s="24" t="s">
        <v>21</v>
      </c>
      <c r="D60" s="31">
        <v>129.47</v>
      </c>
      <c r="E60" s="31">
        <f t="shared" si="1"/>
        <v>3.2367500000000002</v>
      </c>
      <c r="F60" s="20">
        <f t="shared" si="0"/>
        <v>145121318.66724989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36">
        <v>45210</v>
      </c>
      <c r="B61" s="37"/>
      <c r="C61" s="24" t="s">
        <v>21</v>
      </c>
      <c r="D61" s="31">
        <v>800</v>
      </c>
      <c r="E61" s="31">
        <f t="shared" si="1"/>
        <v>20</v>
      </c>
      <c r="F61" s="20">
        <f t="shared" si="0"/>
        <v>145122098.66724989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15.75" x14ac:dyDescent="0.25">
      <c r="A62" s="36">
        <v>45210</v>
      </c>
      <c r="B62" s="37"/>
      <c r="C62" s="24" t="s">
        <v>273</v>
      </c>
      <c r="D62" s="31">
        <v>9000</v>
      </c>
      <c r="E62" s="31"/>
      <c r="F62" s="20">
        <f t="shared" si="0"/>
        <v>145131098.66724989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36">
        <v>45211</v>
      </c>
      <c r="B63" s="37"/>
      <c r="C63" s="24" t="s">
        <v>20</v>
      </c>
      <c r="D63" s="31">
        <v>86050</v>
      </c>
      <c r="E63" s="31"/>
      <c r="F63" s="20">
        <f t="shared" si="0"/>
        <v>145217148.66724989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36">
        <v>45211</v>
      </c>
      <c r="B64" s="37"/>
      <c r="C64" s="24" t="s">
        <v>21</v>
      </c>
      <c r="D64" s="31">
        <v>100</v>
      </c>
      <c r="E64" s="31">
        <f>+D64*0.025</f>
        <v>2.5</v>
      </c>
      <c r="F64" s="20">
        <f t="shared" si="0"/>
        <v>145217246.16724989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15.75" x14ac:dyDescent="0.25">
      <c r="A65" s="36">
        <v>45211</v>
      </c>
      <c r="B65" s="37"/>
      <c r="C65" s="24" t="s">
        <v>21</v>
      </c>
      <c r="D65" s="31">
        <v>150</v>
      </c>
      <c r="E65" s="31">
        <f t="shared" ref="E65:E112" si="2">+D65*0.025</f>
        <v>3.75</v>
      </c>
      <c r="F65" s="20">
        <f t="shared" si="0"/>
        <v>145217392.41724989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15.75" x14ac:dyDescent="0.25">
      <c r="A66" s="36">
        <v>45211</v>
      </c>
      <c r="B66" s="37"/>
      <c r="C66" s="24" t="s">
        <v>21</v>
      </c>
      <c r="D66" s="31">
        <v>129.47</v>
      </c>
      <c r="E66" s="31">
        <f t="shared" si="2"/>
        <v>3.2367500000000002</v>
      </c>
      <c r="F66" s="20">
        <f t="shared" si="0"/>
        <v>145217518.65049988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15.75" x14ac:dyDescent="0.25">
      <c r="A67" s="36">
        <v>45211</v>
      </c>
      <c r="B67" s="37"/>
      <c r="C67" s="24" t="s">
        <v>21</v>
      </c>
      <c r="D67" s="31">
        <v>792.08</v>
      </c>
      <c r="E67" s="31">
        <f t="shared" si="2"/>
        <v>19.802000000000003</v>
      </c>
      <c r="F67" s="20">
        <f t="shared" si="0"/>
        <v>145218290.92849991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15.75" x14ac:dyDescent="0.25">
      <c r="A68" s="36">
        <v>45211</v>
      </c>
      <c r="B68" s="37"/>
      <c r="C68" s="24" t="s">
        <v>21</v>
      </c>
      <c r="D68" s="31">
        <v>1400</v>
      </c>
      <c r="E68" s="31">
        <f t="shared" si="2"/>
        <v>35</v>
      </c>
      <c r="F68" s="20">
        <f t="shared" si="0"/>
        <v>145219655.92849991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15.75" x14ac:dyDescent="0.25">
      <c r="A69" s="36">
        <v>45211</v>
      </c>
      <c r="B69" s="37" t="s">
        <v>51</v>
      </c>
      <c r="C69" s="24" t="s">
        <v>274</v>
      </c>
      <c r="D69" s="31"/>
      <c r="E69" s="31">
        <v>73647.95</v>
      </c>
      <c r="F69" s="20">
        <f t="shared" si="0"/>
        <v>145146007.97849992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30" x14ac:dyDescent="0.25">
      <c r="A70" s="36">
        <v>45211</v>
      </c>
      <c r="B70" s="37" t="s">
        <v>52</v>
      </c>
      <c r="C70" s="24" t="s">
        <v>275</v>
      </c>
      <c r="D70" s="31"/>
      <c r="E70" s="31">
        <v>93225</v>
      </c>
      <c r="F70" s="20">
        <f t="shared" si="0"/>
        <v>145052782.97849992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36">
        <v>45211</v>
      </c>
      <c r="B71" s="37" t="s">
        <v>53</v>
      </c>
      <c r="C71" s="24" t="s">
        <v>276</v>
      </c>
      <c r="D71" s="31"/>
      <c r="E71" s="31">
        <v>213570</v>
      </c>
      <c r="F71" s="20">
        <f t="shared" si="0"/>
        <v>144839212.97849992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36">
        <v>45211</v>
      </c>
      <c r="B72" s="37" t="s">
        <v>54</v>
      </c>
      <c r="C72" s="24" t="s">
        <v>277</v>
      </c>
      <c r="D72" s="31"/>
      <c r="E72" s="31">
        <v>178339.65</v>
      </c>
      <c r="F72" s="20">
        <f t="shared" si="0"/>
        <v>144660873.32849991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36">
        <v>45211</v>
      </c>
      <c r="B73" s="37" t="s">
        <v>55</v>
      </c>
      <c r="C73" s="24" t="s">
        <v>278</v>
      </c>
      <c r="D73" s="31"/>
      <c r="E73" s="31">
        <v>167200</v>
      </c>
      <c r="F73" s="20">
        <f t="shared" si="0"/>
        <v>144493673.32849991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36">
        <v>45211</v>
      </c>
      <c r="B74" s="37" t="s">
        <v>56</v>
      </c>
      <c r="C74" s="24" t="s">
        <v>279</v>
      </c>
      <c r="D74" s="31"/>
      <c r="E74" s="31">
        <v>160968</v>
      </c>
      <c r="F74" s="20">
        <f t="shared" si="0"/>
        <v>144332705.32849991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36">
        <v>45211</v>
      </c>
      <c r="B75" s="37" t="s">
        <v>57</v>
      </c>
      <c r="C75" s="24" t="s">
        <v>280</v>
      </c>
      <c r="D75" s="31"/>
      <c r="E75" s="31">
        <v>153919</v>
      </c>
      <c r="F75" s="20">
        <f t="shared" si="0"/>
        <v>144178786.32849991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15.75" x14ac:dyDescent="0.25">
      <c r="A76" s="36">
        <v>45211</v>
      </c>
      <c r="B76" s="37" t="s">
        <v>58</v>
      </c>
      <c r="C76" s="24" t="s">
        <v>281</v>
      </c>
      <c r="D76" s="31"/>
      <c r="E76" s="31">
        <v>115900</v>
      </c>
      <c r="F76" s="20">
        <f t="shared" si="0"/>
        <v>144062886.32849991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36">
        <v>45211</v>
      </c>
      <c r="B77" s="37" t="s">
        <v>59</v>
      </c>
      <c r="C77" s="24" t="s">
        <v>282</v>
      </c>
      <c r="D77" s="31"/>
      <c r="E77" s="31">
        <v>98174.9</v>
      </c>
      <c r="F77" s="20">
        <f t="shared" si="0"/>
        <v>143964711.42849991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30" x14ac:dyDescent="0.25">
      <c r="A78" s="36">
        <v>45211</v>
      </c>
      <c r="B78" s="37" t="s">
        <v>60</v>
      </c>
      <c r="C78" s="24" t="s">
        <v>283</v>
      </c>
      <c r="D78" s="31"/>
      <c r="E78" s="31">
        <v>64669.9</v>
      </c>
      <c r="F78" s="20">
        <f t="shared" ref="F78:F141" si="3">+F77+D78-E78</f>
        <v>143900041.5284999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15.75" x14ac:dyDescent="0.25">
      <c r="A79" s="36">
        <v>45211</v>
      </c>
      <c r="B79" s="37" t="s">
        <v>61</v>
      </c>
      <c r="C79" s="24" t="s">
        <v>284</v>
      </c>
      <c r="D79" s="31"/>
      <c r="E79" s="31">
        <v>129361.5</v>
      </c>
      <c r="F79" s="20">
        <f t="shared" si="3"/>
        <v>143770680.0284999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36">
        <v>45211</v>
      </c>
      <c r="B80" s="37" t="s">
        <v>62</v>
      </c>
      <c r="C80" s="24" t="s">
        <v>285</v>
      </c>
      <c r="D80" s="31"/>
      <c r="E80" s="31">
        <v>213570</v>
      </c>
      <c r="F80" s="20">
        <f t="shared" si="3"/>
        <v>143557110.0284999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36">
        <v>45211</v>
      </c>
      <c r="B81" s="37" t="s">
        <v>63</v>
      </c>
      <c r="C81" s="24" t="s">
        <v>286</v>
      </c>
      <c r="D81" s="31"/>
      <c r="E81" s="31">
        <v>92809.05</v>
      </c>
      <c r="F81" s="20">
        <f t="shared" si="3"/>
        <v>143464300.97849989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15.75" x14ac:dyDescent="0.25">
      <c r="A82" s="36">
        <v>45211</v>
      </c>
      <c r="B82" s="37" t="s">
        <v>64</v>
      </c>
      <c r="C82" s="24" t="s">
        <v>287</v>
      </c>
      <c r="D82" s="31"/>
      <c r="E82" s="31">
        <v>98958.57</v>
      </c>
      <c r="F82" s="20">
        <f t="shared" si="3"/>
        <v>143365342.4084999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36">
        <v>45211</v>
      </c>
      <c r="B83" s="37" t="s">
        <v>65</v>
      </c>
      <c r="C83" s="24" t="s">
        <v>288</v>
      </c>
      <c r="D83" s="31"/>
      <c r="E83" s="31">
        <v>3879.02</v>
      </c>
      <c r="F83" s="20">
        <f t="shared" si="3"/>
        <v>143361463.38849989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36">
        <v>45211</v>
      </c>
      <c r="B84" s="37" t="s">
        <v>66</v>
      </c>
      <c r="C84" s="24" t="s">
        <v>289</v>
      </c>
      <c r="D84" s="31"/>
      <c r="E84" s="31">
        <v>1805</v>
      </c>
      <c r="F84" s="20">
        <f t="shared" si="3"/>
        <v>143359658.38849989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36">
        <v>45211</v>
      </c>
      <c r="B85" s="37" t="s">
        <v>67</v>
      </c>
      <c r="C85" s="24" t="s">
        <v>290</v>
      </c>
      <c r="D85" s="31"/>
      <c r="E85" s="31">
        <v>24937.5</v>
      </c>
      <c r="F85" s="20">
        <f t="shared" si="3"/>
        <v>143334720.88849989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15.75" x14ac:dyDescent="0.25">
      <c r="A86" s="36">
        <v>45211</v>
      </c>
      <c r="B86" s="37" t="s">
        <v>68</v>
      </c>
      <c r="C86" s="24" t="s">
        <v>291</v>
      </c>
      <c r="D86" s="31"/>
      <c r="E86" s="31">
        <v>179407.5</v>
      </c>
      <c r="F86" s="20">
        <f t="shared" si="3"/>
        <v>143155313.38849989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36">
        <v>45211</v>
      </c>
      <c r="B87" s="37" t="s">
        <v>69</v>
      </c>
      <c r="C87" s="24" t="s">
        <v>292</v>
      </c>
      <c r="D87" s="31"/>
      <c r="E87" s="31">
        <v>332310</v>
      </c>
      <c r="F87" s="20">
        <f t="shared" si="3"/>
        <v>142823003.38849989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36">
        <v>45211</v>
      </c>
      <c r="B88" s="37" t="s">
        <v>70</v>
      </c>
      <c r="C88" s="24" t="s">
        <v>293</v>
      </c>
      <c r="D88" s="31"/>
      <c r="E88" s="31">
        <v>463102.2</v>
      </c>
      <c r="F88" s="20">
        <f t="shared" si="3"/>
        <v>142359901.1884999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36">
        <v>45211</v>
      </c>
      <c r="B89" s="37" t="s">
        <v>71</v>
      </c>
      <c r="C89" s="24" t="s">
        <v>294</v>
      </c>
      <c r="D89" s="31"/>
      <c r="E89" s="31">
        <v>8960.4</v>
      </c>
      <c r="F89" s="20">
        <f t="shared" si="3"/>
        <v>142350940.78849989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30" x14ac:dyDescent="0.25">
      <c r="A90" s="36">
        <v>45211</v>
      </c>
      <c r="B90" s="37" t="s">
        <v>72</v>
      </c>
      <c r="C90" s="24" t="s">
        <v>295</v>
      </c>
      <c r="D90" s="31"/>
      <c r="E90" s="31">
        <v>211310</v>
      </c>
      <c r="F90" s="20">
        <f t="shared" si="3"/>
        <v>142139630.78849989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36">
        <v>45211</v>
      </c>
      <c r="B91" s="37" t="s">
        <v>73</v>
      </c>
      <c r="C91" s="24" t="s">
        <v>296</v>
      </c>
      <c r="D91" s="31"/>
      <c r="E91" s="31">
        <v>881965</v>
      </c>
      <c r="F91" s="20">
        <f t="shared" si="3"/>
        <v>141257665.78849989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36">
        <v>45211</v>
      </c>
      <c r="B92" s="37" t="s">
        <v>74</v>
      </c>
      <c r="C92" s="24" t="s">
        <v>297</v>
      </c>
      <c r="D92" s="31"/>
      <c r="E92" s="31">
        <v>208943</v>
      </c>
      <c r="F92" s="20">
        <f t="shared" si="3"/>
        <v>141048722.78849989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30" x14ac:dyDescent="0.25">
      <c r="A93" s="36" t="s">
        <v>33</v>
      </c>
      <c r="B93" s="37" t="s">
        <v>75</v>
      </c>
      <c r="C93" s="24" t="s">
        <v>298</v>
      </c>
      <c r="D93" s="31"/>
      <c r="E93" s="31">
        <v>216236.79999999999</v>
      </c>
      <c r="F93" s="20">
        <f t="shared" si="3"/>
        <v>140832485.98849988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30" x14ac:dyDescent="0.25">
      <c r="A94" s="36" t="s">
        <v>33</v>
      </c>
      <c r="B94" s="37" t="s">
        <v>76</v>
      </c>
      <c r="C94" s="24" t="s">
        <v>299</v>
      </c>
      <c r="D94" s="31"/>
      <c r="E94" s="31">
        <v>1366423.35</v>
      </c>
      <c r="F94" s="20">
        <f t="shared" si="3"/>
        <v>139466062.63849989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36" t="s">
        <v>33</v>
      </c>
      <c r="B95" s="37" t="s">
        <v>77</v>
      </c>
      <c r="C95" s="24" t="s">
        <v>300</v>
      </c>
      <c r="D95" s="31"/>
      <c r="E95" s="31">
        <v>92095</v>
      </c>
      <c r="F95" s="20">
        <f t="shared" si="3"/>
        <v>139373967.63849989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30" x14ac:dyDescent="0.25">
      <c r="A96" s="36" t="s">
        <v>33</v>
      </c>
      <c r="B96" s="37" t="s">
        <v>78</v>
      </c>
      <c r="C96" s="24" t="s">
        <v>301</v>
      </c>
      <c r="D96" s="31"/>
      <c r="E96" s="31">
        <v>151450</v>
      </c>
      <c r="F96" s="20">
        <f t="shared" si="3"/>
        <v>139222517.63849989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15.75" x14ac:dyDescent="0.25">
      <c r="A97" s="36" t="s">
        <v>33</v>
      </c>
      <c r="B97" s="37" t="s">
        <v>79</v>
      </c>
      <c r="C97" s="24" t="s">
        <v>302</v>
      </c>
      <c r="D97" s="31"/>
      <c r="E97" s="31">
        <v>175412.16</v>
      </c>
      <c r="F97" s="20">
        <f t="shared" si="3"/>
        <v>139047105.47849989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30" x14ac:dyDescent="0.25">
      <c r="A98" s="36" t="s">
        <v>33</v>
      </c>
      <c r="B98" s="37" t="s">
        <v>80</v>
      </c>
      <c r="C98" s="24" t="s">
        <v>303</v>
      </c>
      <c r="D98" s="31"/>
      <c r="E98" s="31">
        <v>35145.83</v>
      </c>
      <c r="F98" s="20">
        <f t="shared" si="3"/>
        <v>139011959.64849988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30" x14ac:dyDescent="0.25">
      <c r="A99" s="36" t="s">
        <v>33</v>
      </c>
      <c r="B99" s="37" t="s">
        <v>81</v>
      </c>
      <c r="C99" s="24" t="s">
        <v>304</v>
      </c>
      <c r="D99" s="31"/>
      <c r="E99" s="31">
        <v>214593.78</v>
      </c>
      <c r="F99" s="20">
        <f t="shared" si="3"/>
        <v>138797365.86849988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30" x14ac:dyDescent="0.25">
      <c r="A100" s="36" t="s">
        <v>33</v>
      </c>
      <c r="B100" s="37" t="s">
        <v>82</v>
      </c>
      <c r="C100" s="24" t="s">
        <v>305</v>
      </c>
      <c r="D100" s="31"/>
      <c r="E100" s="31">
        <v>132718.5</v>
      </c>
      <c r="F100" s="20">
        <f t="shared" si="3"/>
        <v>138664647.36849988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36" t="s">
        <v>33</v>
      </c>
      <c r="B101" s="37" t="s">
        <v>83</v>
      </c>
      <c r="C101" s="24" t="s">
        <v>306</v>
      </c>
      <c r="D101" s="31"/>
      <c r="E101" s="31">
        <v>4750</v>
      </c>
      <c r="F101" s="20">
        <f t="shared" si="3"/>
        <v>138659897.36849988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30" x14ac:dyDescent="0.25">
      <c r="A102" s="36" t="s">
        <v>33</v>
      </c>
      <c r="B102" s="37" t="s">
        <v>84</v>
      </c>
      <c r="C102" s="24" t="s">
        <v>307</v>
      </c>
      <c r="D102" s="31"/>
      <c r="E102" s="31">
        <v>134281.51999999999</v>
      </c>
      <c r="F102" s="20">
        <f t="shared" si="3"/>
        <v>138525615.84849986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15.75" x14ac:dyDescent="0.25">
      <c r="A103" s="36" t="s">
        <v>34</v>
      </c>
      <c r="B103" s="37"/>
      <c r="C103" s="24" t="s">
        <v>20</v>
      </c>
      <c r="D103" s="31">
        <v>79577</v>
      </c>
      <c r="E103" s="31"/>
      <c r="F103" s="20">
        <f t="shared" si="3"/>
        <v>138605192.84849986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36" t="s">
        <v>34</v>
      </c>
      <c r="B104" s="37"/>
      <c r="C104" s="24" t="s">
        <v>21</v>
      </c>
      <c r="D104" s="31">
        <v>200</v>
      </c>
      <c r="E104" s="31">
        <f t="shared" si="2"/>
        <v>5</v>
      </c>
      <c r="F104" s="20">
        <f t="shared" si="3"/>
        <v>138605387.84849986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15.75" x14ac:dyDescent="0.25">
      <c r="A105" s="36" t="s">
        <v>34</v>
      </c>
      <c r="B105" s="37"/>
      <c r="C105" s="24" t="s">
        <v>21</v>
      </c>
      <c r="D105" s="31">
        <v>4525.62</v>
      </c>
      <c r="E105" s="31">
        <f t="shared" si="2"/>
        <v>113.1405</v>
      </c>
      <c r="F105" s="20">
        <f t="shared" si="3"/>
        <v>138609800.32799986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15.75" x14ac:dyDescent="0.25">
      <c r="A106" s="36" t="s">
        <v>34</v>
      </c>
      <c r="B106" s="37"/>
      <c r="C106" s="24" t="s">
        <v>21</v>
      </c>
      <c r="D106" s="31">
        <v>1151.68</v>
      </c>
      <c r="E106" s="31">
        <f t="shared" si="2"/>
        <v>28.792000000000002</v>
      </c>
      <c r="F106" s="20">
        <f t="shared" si="3"/>
        <v>138610923.21599987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15.75" x14ac:dyDescent="0.25">
      <c r="A107" s="36" t="s">
        <v>34</v>
      </c>
      <c r="B107" s="37"/>
      <c r="C107" s="24" t="s">
        <v>21</v>
      </c>
      <c r="D107" s="31">
        <v>15500</v>
      </c>
      <c r="E107" s="31">
        <f t="shared" si="2"/>
        <v>387.5</v>
      </c>
      <c r="F107" s="20">
        <f t="shared" si="3"/>
        <v>138626035.71599987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15.75" x14ac:dyDescent="0.25">
      <c r="A108" s="36" t="s">
        <v>35</v>
      </c>
      <c r="B108" s="37"/>
      <c r="C108" s="24" t="s">
        <v>20</v>
      </c>
      <c r="D108" s="31">
        <v>41160</v>
      </c>
      <c r="E108" s="31"/>
      <c r="F108" s="20">
        <f t="shared" si="3"/>
        <v>138667195.71599987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15.75" x14ac:dyDescent="0.25">
      <c r="A109" s="36" t="s">
        <v>35</v>
      </c>
      <c r="B109" s="37"/>
      <c r="C109" s="24" t="s">
        <v>21</v>
      </c>
      <c r="D109" s="31">
        <v>1752.53</v>
      </c>
      <c r="E109" s="31">
        <f t="shared" si="2"/>
        <v>43.813250000000004</v>
      </c>
      <c r="F109" s="20">
        <f t="shared" si="3"/>
        <v>138668904.43274987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15.75" x14ac:dyDescent="0.25">
      <c r="A110" s="36" t="s">
        <v>35</v>
      </c>
      <c r="B110" s="37"/>
      <c r="C110" s="24" t="s">
        <v>21</v>
      </c>
      <c r="D110" s="31">
        <v>1257.42</v>
      </c>
      <c r="E110" s="31">
        <f t="shared" si="2"/>
        <v>31.435500000000005</v>
      </c>
      <c r="F110" s="20">
        <f t="shared" si="3"/>
        <v>138670130.41724986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36" t="s">
        <v>35</v>
      </c>
      <c r="B111" s="37"/>
      <c r="C111" s="24" t="s">
        <v>21</v>
      </c>
      <c r="D111" s="31">
        <v>2713.66</v>
      </c>
      <c r="E111" s="31">
        <f t="shared" si="2"/>
        <v>67.841499999999996</v>
      </c>
      <c r="F111" s="20">
        <f t="shared" si="3"/>
        <v>138672776.23574984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15.75" x14ac:dyDescent="0.25">
      <c r="A112" s="36" t="s">
        <v>35</v>
      </c>
      <c r="B112" s="37"/>
      <c r="C112" s="24" t="s">
        <v>21</v>
      </c>
      <c r="D112" s="31">
        <v>449.81</v>
      </c>
      <c r="E112" s="31">
        <f t="shared" si="2"/>
        <v>11.24525</v>
      </c>
      <c r="F112" s="20">
        <f t="shared" si="3"/>
        <v>138673214.80049986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36" t="s">
        <v>35</v>
      </c>
      <c r="B113" s="37"/>
      <c r="C113" s="24" t="s">
        <v>24</v>
      </c>
      <c r="D113" s="31">
        <v>3199268.31</v>
      </c>
      <c r="E113" s="31"/>
      <c r="F113" s="20">
        <f t="shared" si="3"/>
        <v>141872483.11049986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15.75" x14ac:dyDescent="0.25">
      <c r="A114" s="36" t="s">
        <v>35</v>
      </c>
      <c r="B114" s="37"/>
      <c r="C114" s="24" t="s">
        <v>22</v>
      </c>
      <c r="D114" s="31">
        <v>1856138.19</v>
      </c>
      <c r="E114" s="31"/>
      <c r="F114" s="20">
        <f t="shared" si="3"/>
        <v>143728621.30049986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15.75" x14ac:dyDescent="0.25">
      <c r="A115" s="36" t="s">
        <v>35</v>
      </c>
      <c r="B115" s="37"/>
      <c r="C115" s="24" t="s">
        <v>22</v>
      </c>
      <c r="D115" s="31">
        <v>1405300.3</v>
      </c>
      <c r="E115" s="31"/>
      <c r="F115" s="20">
        <f t="shared" si="3"/>
        <v>145133921.60049987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36" t="s">
        <v>35</v>
      </c>
      <c r="B116" s="37"/>
      <c r="C116" s="24" t="s">
        <v>22</v>
      </c>
      <c r="D116" s="31">
        <v>855814.98</v>
      </c>
      <c r="E116" s="31"/>
      <c r="F116" s="20">
        <f t="shared" si="3"/>
        <v>145989736.58049986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15.75" x14ac:dyDescent="0.25">
      <c r="A117" s="36" t="s">
        <v>35</v>
      </c>
      <c r="B117" s="37"/>
      <c r="C117" s="24" t="s">
        <v>308</v>
      </c>
      <c r="D117" s="31">
        <v>253106.93</v>
      </c>
      <c r="E117" s="31"/>
      <c r="F117" s="20">
        <f t="shared" si="3"/>
        <v>146242843.51049986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36" t="s">
        <v>35</v>
      </c>
      <c r="B118" s="37"/>
      <c r="C118" s="24" t="s">
        <v>25</v>
      </c>
      <c r="D118" s="31">
        <v>53631.68</v>
      </c>
      <c r="E118" s="31"/>
      <c r="F118" s="20">
        <f t="shared" si="3"/>
        <v>146296475.19049987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30" x14ac:dyDescent="0.25">
      <c r="A119" s="36" t="s">
        <v>35</v>
      </c>
      <c r="B119" s="37" t="s">
        <v>85</v>
      </c>
      <c r="C119" s="24" t="s">
        <v>309</v>
      </c>
      <c r="D119" s="31"/>
      <c r="E119" s="31">
        <v>148325.68</v>
      </c>
      <c r="F119" s="20">
        <f t="shared" si="3"/>
        <v>146148149.51049986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15.75" x14ac:dyDescent="0.25">
      <c r="A120" s="36" t="s">
        <v>35</v>
      </c>
      <c r="B120" s="37" t="s">
        <v>86</v>
      </c>
      <c r="C120" s="24" t="s">
        <v>310</v>
      </c>
      <c r="D120" s="31"/>
      <c r="E120" s="31">
        <v>418456</v>
      </c>
      <c r="F120" s="20">
        <f t="shared" si="3"/>
        <v>145729693.51049986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36" t="s">
        <v>35</v>
      </c>
      <c r="B121" s="37" t="s">
        <v>87</v>
      </c>
      <c r="C121" s="24" t="s">
        <v>311</v>
      </c>
      <c r="D121" s="31"/>
      <c r="E121" s="31">
        <v>10565.5</v>
      </c>
      <c r="F121" s="20">
        <f t="shared" si="3"/>
        <v>145719128.01049986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15.75" x14ac:dyDescent="0.25">
      <c r="A122" s="36" t="s">
        <v>35</v>
      </c>
      <c r="B122" s="37" t="s">
        <v>88</v>
      </c>
      <c r="C122" s="24" t="s">
        <v>312</v>
      </c>
      <c r="D122" s="31"/>
      <c r="E122" s="31">
        <v>20900</v>
      </c>
      <c r="F122" s="20">
        <f t="shared" si="3"/>
        <v>145698228.01049986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15.75" x14ac:dyDescent="0.25">
      <c r="A123" s="36" t="s">
        <v>35</v>
      </c>
      <c r="B123" s="37" t="s">
        <v>89</v>
      </c>
      <c r="C123" s="24" t="s">
        <v>313</v>
      </c>
      <c r="D123" s="31"/>
      <c r="E123" s="31">
        <v>193230</v>
      </c>
      <c r="F123" s="20">
        <f t="shared" si="3"/>
        <v>145504998.01049986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30" x14ac:dyDescent="0.25">
      <c r="A124" s="36" t="s">
        <v>35</v>
      </c>
      <c r="B124" s="37" t="s">
        <v>90</v>
      </c>
      <c r="C124" s="24" t="s">
        <v>314</v>
      </c>
      <c r="D124" s="31"/>
      <c r="E124" s="31">
        <v>63114.83</v>
      </c>
      <c r="F124" s="20">
        <f t="shared" si="3"/>
        <v>145441883.18049985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15.75" x14ac:dyDescent="0.25">
      <c r="A125" s="36" t="s">
        <v>35</v>
      </c>
      <c r="B125" s="37" t="s">
        <v>91</v>
      </c>
      <c r="C125" s="24" t="s">
        <v>315</v>
      </c>
      <c r="D125" s="31">
        <v>31506969.73</v>
      </c>
      <c r="E125" s="31"/>
      <c r="F125" s="20">
        <f t="shared" si="3"/>
        <v>176948852.91049984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31.5" x14ac:dyDescent="0.25">
      <c r="A126" s="36" t="s">
        <v>35</v>
      </c>
      <c r="B126" s="37" t="s">
        <v>91</v>
      </c>
      <c r="C126" s="25" t="s">
        <v>316</v>
      </c>
      <c r="D126" s="31"/>
      <c r="E126" s="31">
        <v>27306086.629999999</v>
      </c>
      <c r="F126" s="20">
        <f t="shared" si="3"/>
        <v>149642766.28049985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31.5" x14ac:dyDescent="0.25">
      <c r="A127" s="36" t="s">
        <v>35</v>
      </c>
      <c r="B127" s="37" t="s">
        <v>91</v>
      </c>
      <c r="C127" s="25" t="s">
        <v>317</v>
      </c>
      <c r="D127" s="31"/>
      <c r="E127" s="31">
        <v>1936001.6</v>
      </c>
      <c r="F127" s="20">
        <f t="shared" si="3"/>
        <v>147706764.68049985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31.5" x14ac:dyDescent="0.25">
      <c r="A128" s="36" t="s">
        <v>35</v>
      </c>
      <c r="B128" s="37" t="s">
        <v>91</v>
      </c>
      <c r="C128" s="25" t="s">
        <v>318</v>
      </c>
      <c r="D128" s="31"/>
      <c r="E128" s="31">
        <v>1938732.61</v>
      </c>
      <c r="F128" s="20">
        <f t="shared" si="3"/>
        <v>145768032.07049984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31.5" x14ac:dyDescent="0.25">
      <c r="A129" s="36" t="s">
        <v>35</v>
      </c>
      <c r="B129" s="37" t="s">
        <v>91</v>
      </c>
      <c r="C129" s="26" t="s">
        <v>319</v>
      </c>
      <c r="D129" s="31"/>
      <c r="E129" s="31">
        <v>326148.89</v>
      </c>
      <c r="F129" s="20">
        <f t="shared" si="3"/>
        <v>145441883.18049985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36" t="s">
        <v>35</v>
      </c>
      <c r="B130" s="37" t="s">
        <v>92</v>
      </c>
      <c r="C130" s="24" t="s">
        <v>320</v>
      </c>
      <c r="D130" s="31"/>
      <c r="E130" s="31">
        <v>65000</v>
      </c>
      <c r="F130" s="20">
        <f t="shared" si="3"/>
        <v>145376883.18049985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36" t="s">
        <v>35</v>
      </c>
      <c r="B131" s="37" t="s">
        <v>93</v>
      </c>
      <c r="C131" s="24" t="s">
        <v>321</v>
      </c>
      <c r="D131" s="31"/>
      <c r="E131" s="31">
        <v>636578.26</v>
      </c>
      <c r="F131" s="20">
        <f t="shared" si="3"/>
        <v>144740304.92049986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30" x14ac:dyDescent="0.25">
      <c r="A132" s="36" t="s">
        <v>35</v>
      </c>
      <c r="B132" s="37" t="s">
        <v>94</v>
      </c>
      <c r="C132" s="24" t="s">
        <v>322</v>
      </c>
      <c r="D132" s="31"/>
      <c r="E132" s="31">
        <v>25607.32</v>
      </c>
      <c r="F132" s="20">
        <f t="shared" si="3"/>
        <v>144714697.60049987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30" x14ac:dyDescent="0.25">
      <c r="A133" s="36" t="s">
        <v>35</v>
      </c>
      <c r="B133" s="37" t="s">
        <v>95</v>
      </c>
      <c r="C133" s="24" t="s">
        <v>323</v>
      </c>
      <c r="D133" s="31"/>
      <c r="E133" s="31">
        <v>15604.42</v>
      </c>
      <c r="F133" s="20">
        <f t="shared" si="3"/>
        <v>144699093.18049988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30" x14ac:dyDescent="0.25">
      <c r="A134" s="36" t="s">
        <v>35</v>
      </c>
      <c r="B134" s="37" t="s">
        <v>96</v>
      </c>
      <c r="C134" s="24" t="s">
        <v>324</v>
      </c>
      <c r="D134" s="31"/>
      <c r="E134" s="31">
        <v>23191.88</v>
      </c>
      <c r="F134" s="20">
        <f t="shared" si="3"/>
        <v>144675901.30049989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36" t="s">
        <v>35</v>
      </c>
      <c r="B135" s="37" t="s">
        <v>97</v>
      </c>
      <c r="C135" s="24" t="s">
        <v>325</v>
      </c>
      <c r="D135" s="31"/>
      <c r="E135" s="31">
        <v>42054.6</v>
      </c>
      <c r="F135" s="20">
        <f t="shared" si="3"/>
        <v>144633846.70049989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36" t="s">
        <v>35</v>
      </c>
      <c r="B136" s="37" t="s">
        <v>98</v>
      </c>
      <c r="C136" s="24" t="s">
        <v>326</v>
      </c>
      <c r="D136" s="31"/>
      <c r="E136" s="31">
        <v>2306.4899999999998</v>
      </c>
      <c r="F136" s="20">
        <f t="shared" si="3"/>
        <v>144631540.21049988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36" t="s">
        <v>35</v>
      </c>
      <c r="B137" s="37" t="s">
        <v>99</v>
      </c>
      <c r="C137" s="24" t="s">
        <v>327</v>
      </c>
      <c r="D137" s="31"/>
      <c r="E137" s="31">
        <v>914454.53</v>
      </c>
      <c r="F137" s="20">
        <f t="shared" si="3"/>
        <v>143717085.68049988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36" t="s">
        <v>35</v>
      </c>
      <c r="B138" s="37" t="s">
        <v>100</v>
      </c>
      <c r="C138" s="24" t="s">
        <v>272</v>
      </c>
      <c r="D138" s="31"/>
      <c r="E138" s="31">
        <v>0</v>
      </c>
      <c r="F138" s="20">
        <f t="shared" si="3"/>
        <v>143717085.68049988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15.75" x14ac:dyDescent="0.25">
      <c r="A139" s="36" t="s">
        <v>36</v>
      </c>
      <c r="B139" s="37"/>
      <c r="C139" s="24" t="s">
        <v>20</v>
      </c>
      <c r="D139" s="31">
        <v>34605</v>
      </c>
      <c r="E139" s="31"/>
      <c r="F139" s="20">
        <f t="shared" si="3"/>
        <v>143751690.68049988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15.75" x14ac:dyDescent="0.25">
      <c r="A140" s="36" t="s">
        <v>36</v>
      </c>
      <c r="B140" s="37"/>
      <c r="C140" s="24" t="s">
        <v>21</v>
      </c>
      <c r="D140" s="31">
        <v>1600</v>
      </c>
      <c r="E140" s="31">
        <f>+D140*0.025</f>
        <v>40</v>
      </c>
      <c r="F140" s="20">
        <f t="shared" si="3"/>
        <v>143753250.68049988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15.75" x14ac:dyDescent="0.25">
      <c r="A141" s="36" t="s">
        <v>36</v>
      </c>
      <c r="B141" s="37"/>
      <c r="C141" s="24" t="s">
        <v>21</v>
      </c>
      <c r="D141" s="31">
        <v>16568.7</v>
      </c>
      <c r="E141" s="31">
        <f t="shared" ref="E141:E185" si="4">+D141*0.025</f>
        <v>414.21750000000003</v>
      </c>
      <c r="F141" s="20">
        <f t="shared" si="3"/>
        <v>143769405.16299987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15.75" x14ac:dyDescent="0.25">
      <c r="A142" s="36" t="s">
        <v>36</v>
      </c>
      <c r="B142" s="37"/>
      <c r="C142" s="24" t="s">
        <v>21</v>
      </c>
      <c r="D142" s="31">
        <v>1090</v>
      </c>
      <c r="E142" s="31">
        <f t="shared" si="4"/>
        <v>27.25</v>
      </c>
      <c r="F142" s="20">
        <f t="shared" ref="F142:F205" si="5">+F141+D142-E142</f>
        <v>143770467.91299987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15.75" x14ac:dyDescent="0.25">
      <c r="A143" s="36" t="s">
        <v>36</v>
      </c>
      <c r="B143" s="37"/>
      <c r="C143" s="24" t="s">
        <v>21</v>
      </c>
      <c r="D143" s="31">
        <v>314.12</v>
      </c>
      <c r="E143" s="31">
        <f t="shared" si="4"/>
        <v>7.8530000000000006</v>
      </c>
      <c r="F143" s="20">
        <f t="shared" si="5"/>
        <v>143770774.17999989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30" x14ac:dyDescent="0.25">
      <c r="A144" s="36" t="s">
        <v>36</v>
      </c>
      <c r="B144" s="37" t="s">
        <v>101</v>
      </c>
      <c r="C144" s="24" t="s">
        <v>328</v>
      </c>
      <c r="D144" s="31"/>
      <c r="E144" s="31">
        <v>368961</v>
      </c>
      <c r="F144" s="20">
        <f t="shared" si="5"/>
        <v>143401813.17999989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15.75" x14ac:dyDescent="0.25">
      <c r="A145" s="36" t="s">
        <v>36</v>
      </c>
      <c r="B145" s="37" t="s">
        <v>102</v>
      </c>
      <c r="C145" s="24" t="s">
        <v>329</v>
      </c>
      <c r="D145" s="31"/>
      <c r="E145" s="31">
        <v>10773</v>
      </c>
      <c r="F145" s="20">
        <f t="shared" si="5"/>
        <v>143391040.17999989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15.75" x14ac:dyDescent="0.25">
      <c r="A146" s="36" t="s">
        <v>36</v>
      </c>
      <c r="B146" s="37" t="s">
        <v>103</v>
      </c>
      <c r="C146" s="24" t="s">
        <v>330</v>
      </c>
      <c r="D146" s="31"/>
      <c r="E146" s="31">
        <v>169575</v>
      </c>
      <c r="F146" s="20">
        <f t="shared" si="5"/>
        <v>143221465.17999989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15.75" x14ac:dyDescent="0.25">
      <c r="A147" s="36" t="s">
        <v>36</v>
      </c>
      <c r="B147" s="37" t="s">
        <v>104</v>
      </c>
      <c r="C147" s="24" t="s">
        <v>330</v>
      </c>
      <c r="D147" s="31"/>
      <c r="E147" s="31">
        <v>297540</v>
      </c>
      <c r="F147" s="20">
        <f t="shared" si="5"/>
        <v>142923925.17999989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15.75" x14ac:dyDescent="0.25">
      <c r="A148" s="36" t="s">
        <v>36</v>
      </c>
      <c r="B148" s="37" t="s">
        <v>105</v>
      </c>
      <c r="C148" s="24" t="s">
        <v>331</v>
      </c>
      <c r="D148" s="31"/>
      <c r="E148" s="31">
        <v>214818.75</v>
      </c>
      <c r="F148" s="20">
        <f t="shared" si="5"/>
        <v>142709106.42999989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30" x14ac:dyDescent="0.25">
      <c r="A149" s="36" t="s">
        <v>36</v>
      </c>
      <c r="B149" s="37" t="s">
        <v>106</v>
      </c>
      <c r="C149" s="24" t="s">
        <v>332</v>
      </c>
      <c r="D149" s="31"/>
      <c r="E149" s="31">
        <v>214393.25</v>
      </c>
      <c r="F149" s="20">
        <f t="shared" si="5"/>
        <v>142494713.17999989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15.75" x14ac:dyDescent="0.25">
      <c r="A150" s="36" t="s">
        <v>37</v>
      </c>
      <c r="B150" s="37"/>
      <c r="C150" s="24" t="s">
        <v>20</v>
      </c>
      <c r="D150" s="31">
        <v>32140</v>
      </c>
      <c r="E150" s="31"/>
      <c r="F150" s="20">
        <f t="shared" si="5"/>
        <v>142526853.17999989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15.75" x14ac:dyDescent="0.25">
      <c r="A151" s="36" t="s">
        <v>37</v>
      </c>
      <c r="B151" s="37"/>
      <c r="C151" s="24" t="s">
        <v>21</v>
      </c>
      <c r="D151" s="31">
        <v>756.96</v>
      </c>
      <c r="E151" s="31">
        <f t="shared" si="4"/>
        <v>18.924000000000003</v>
      </c>
      <c r="F151" s="20">
        <f t="shared" si="5"/>
        <v>142527591.2159999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15.75" x14ac:dyDescent="0.25">
      <c r="A152" s="36" t="s">
        <v>37</v>
      </c>
      <c r="B152" s="37"/>
      <c r="C152" s="24" t="s">
        <v>21</v>
      </c>
      <c r="D152" s="31">
        <v>129.47</v>
      </c>
      <c r="E152" s="31">
        <f t="shared" si="4"/>
        <v>3.2367500000000002</v>
      </c>
      <c r="F152" s="20">
        <f t="shared" si="5"/>
        <v>142527717.44924989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15.75" x14ac:dyDescent="0.25">
      <c r="A153" s="36" t="s">
        <v>37</v>
      </c>
      <c r="B153" s="37"/>
      <c r="C153" s="24" t="s">
        <v>21</v>
      </c>
      <c r="D153" s="31">
        <v>500</v>
      </c>
      <c r="E153" s="31">
        <f t="shared" si="4"/>
        <v>12.5</v>
      </c>
      <c r="F153" s="20">
        <f t="shared" si="5"/>
        <v>142528204.94924989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15.75" x14ac:dyDescent="0.25">
      <c r="A154" s="36" t="s">
        <v>37</v>
      </c>
      <c r="B154" s="37"/>
      <c r="C154" s="24" t="s">
        <v>30</v>
      </c>
      <c r="D154" s="31">
        <v>934690.59</v>
      </c>
      <c r="E154" s="31"/>
      <c r="F154" s="20">
        <f t="shared" si="5"/>
        <v>143462895.5392499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15.75" x14ac:dyDescent="0.25">
      <c r="A155" s="36" t="s">
        <v>37</v>
      </c>
      <c r="B155" s="37"/>
      <c r="C155" s="24" t="s">
        <v>22</v>
      </c>
      <c r="D155" s="31">
        <v>720170.3</v>
      </c>
      <c r="E155" s="31"/>
      <c r="F155" s="20">
        <f t="shared" si="5"/>
        <v>144183065.83924991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15.75" x14ac:dyDescent="0.25">
      <c r="A156" s="36" t="s">
        <v>37</v>
      </c>
      <c r="B156" s="37"/>
      <c r="C156" s="24" t="s">
        <v>22</v>
      </c>
      <c r="D156" s="31">
        <v>324259.44</v>
      </c>
      <c r="E156" s="31"/>
      <c r="F156" s="20">
        <f t="shared" si="5"/>
        <v>144507325.27924991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15.75" x14ac:dyDescent="0.25">
      <c r="A157" s="36" t="s">
        <v>37</v>
      </c>
      <c r="B157" s="37"/>
      <c r="C157" s="24" t="s">
        <v>22</v>
      </c>
      <c r="D157" s="31">
        <v>251261.07</v>
      </c>
      <c r="E157" s="31"/>
      <c r="F157" s="20">
        <f t="shared" si="5"/>
        <v>144758586.3492499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15.75" x14ac:dyDescent="0.25">
      <c r="A158" s="36" t="s">
        <v>37</v>
      </c>
      <c r="B158" s="37"/>
      <c r="C158" s="24" t="s">
        <v>23</v>
      </c>
      <c r="D158" s="31">
        <v>159494.20000000001</v>
      </c>
      <c r="E158" s="31"/>
      <c r="F158" s="20">
        <f t="shared" si="5"/>
        <v>144918080.54924989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15.75" x14ac:dyDescent="0.25">
      <c r="A159" s="36" t="s">
        <v>37</v>
      </c>
      <c r="B159" s="37"/>
      <c r="C159" s="24" t="s">
        <v>28</v>
      </c>
      <c r="D159" s="31">
        <v>94299.83</v>
      </c>
      <c r="E159" s="31"/>
      <c r="F159" s="20">
        <f t="shared" si="5"/>
        <v>145012380.3792499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15.75" x14ac:dyDescent="0.25">
      <c r="A160" s="36" t="s">
        <v>37</v>
      </c>
      <c r="B160" s="37"/>
      <c r="C160" s="24" t="s">
        <v>22</v>
      </c>
      <c r="D160" s="31">
        <v>18910.64</v>
      </c>
      <c r="E160" s="31"/>
      <c r="F160" s="20">
        <f t="shared" si="5"/>
        <v>145031291.01924989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15.75" x14ac:dyDescent="0.25">
      <c r="A161" s="36" t="s">
        <v>37</v>
      </c>
      <c r="B161" s="37" t="s">
        <v>107</v>
      </c>
      <c r="C161" s="24" t="s">
        <v>333</v>
      </c>
      <c r="D161" s="31"/>
      <c r="E161" s="31">
        <v>198870</v>
      </c>
      <c r="F161" s="20">
        <f t="shared" si="5"/>
        <v>144832421.01924989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15.75" x14ac:dyDescent="0.25">
      <c r="A162" s="36" t="s">
        <v>37</v>
      </c>
      <c r="B162" s="37" t="s">
        <v>108</v>
      </c>
      <c r="C162" s="24" t="s">
        <v>334</v>
      </c>
      <c r="D162" s="31"/>
      <c r="E162" s="31">
        <v>188100</v>
      </c>
      <c r="F162" s="20">
        <f t="shared" si="5"/>
        <v>144644321.01924989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30" x14ac:dyDescent="0.25">
      <c r="A163" s="36" t="s">
        <v>37</v>
      </c>
      <c r="B163" s="37" t="s">
        <v>109</v>
      </c>
      <c r="C163" s="24" t="s">
        <v>335</v>
      </c>
      <c r="D163" s="31"/>
      <c r="E163" s="31">
        <v>132886.5</v>
      </c>
      <c r="F163" s="20">
        <f t="shared" si="5"/>
        <v>144511434.51924989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15.75" x14ac:dyDescent="0.25">
      <c r="A164" s="36" t="s">
        <v>37</v>
      </c>
      <c r="B164" s="37" t="s">
        <v>110</v>
      </c>
      <c r="C164" s="24" t="s">
        <v>336</v>
      </c>
      <c r="D164" s="31"/>
      <c r="E164" s="31">
        <v>98325</v>
      </c>
      <c r="F164" s="20">
        <f t="shared" si="5"/>
        <v>144413109.51924989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15.75" x14ac:dyDescent="0.25">
      <c r="A165" s="36" t="s">
        <v>37</v>
      </c>
      <c r="B165" s="37" t="s">
        <v>111</v>
      </c>
      <c r="C165" s="24" t="s">
        <v>337</v>
      </c>
      <c r="D165" s="31"/>
      <c r="E165" s="31">
        <v>193941.36</v>
      </c>
      <c r="F165" s="20">
        <f t="shared" si="5"/>
        <v>144219168.15924987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45" x14ac:dyDescent="0.25">
      <c r="A166" s="36" t="s">
        <v>37</v>
      </c>
      <c r="B166" s="37" t="s">
        <v>112</v>
      </c>
      <c r="C166" s="24" t="s">
        <v>338</v>
      </c>
      <c r="D166" s="31"/>
      <c r="E166" s="31">
        <v>181774.55</v>
      </c>
      <c r="F166" s="20">
        <f t="shared" si="5"/>
        <v>144037393.60924986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15.75" x14ac:dyDescent="0.25">
      <c r="A167" s="36" t="s">
        <v>37</v>
      </c>
      <c r="B167" s="37" t="s">
        <v>113</v>
      </c>
      <c r="C167" s="24" t="s">
        <v>339</v>
      </c>
      <c r="D167" s="31"/>
      <c r="E167" s="31">
        <v>10170</v>
      </c>
      <c r="F167" s="20">
        <f t="shared" si="5"/>
        <v>144027223.60924986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36" t="s">
        <v>37</v>
      </c>
      <c r="B168" s="37" t="s">
        <v>114</v>
      </c>
      <c r="C168" s="24" t="s">
        <v>340</v>
      </c>
      <c r="D168" s="31"/>
      <c r="E168" s="31">
        <v>17151.099999999999</v>
      </c>
      <c r="F168" s="20">
        <f t="shared" si="5"/>
        <v>144010072.50924987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15.75" x14ac:dyDescent="0.25">
      <c r="A169" s="36" t="s">
        <v>37</v>
      </c>
      <c r="B169" s="37" t="s">
        <v>115</v>
      </c>
      <c r="C169" s="24" t="s">
        <v>341</v>
      </c>
      <c r="D169" s="31"/>
      <c r="E169" s="31">
        <v>178125</v>
      </c>
      <c r="F169" s="20">
        <f t="shared" si="5"/>
        <v>143831947.50924987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15.75" x14ac:dyDescent="0.25">
      <c r="A170" s="36" t="s">
        <v>37</v>
      </c>
      <c r="B170" s="37" t="s">
        <v>116</v>
      </c>
      <c r="C170" s="24" t="s">
        <v>342</v>
      </c>
      <c r="D170" s="31"/>
      <c r="E170" s="31">
        <v>31173.87</v>
      </c>
      <c r="F170" s="20">
        <f t="shared" si="5"/>
        <v>143800773.63924986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15.75" x14ac:dyDescent="0.25">
      <c r="A171" s="36" t="s">
        <v>37</v>
      </c>
      <c r="B171" s="37" t="s">
        <v>117</v>
      </c>
      <c r="C171" s="24" t="s">
        <v>343</v>
      </c>
      <c r="D171" s="31"/>
      <c r="E171" s="31">
        <v>42607.5</v>
      </c>
      <c r="F171" s="20">
        <f t="shared" si="5"/>
        <v>143758166.13924986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36" t="s">
        <v>37</v>
      </c>
      <c r="B172" s="37" t="s">
        <v>118</v>
      </c>
      <c r="C172" s="24" t="s">
        <v>344</v>
      </c>
      <c r="D172" s="31"/>
      <c r="E172" s="31">
        <v>459494.74</v>
      </c>
      <c r="F172" s="20">
        <f t="shared" si="5"/>
        <v>143298671.39924985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15.75" x14ac:dyDescent="0.25">
      <c r="A173" s="36" t="s">
        <v>37</v>
      </c>
      <c r="B173" s="37" t="s">
        <v>119</v>
      </c>
      <c r="C173" s="24" t="s">
        <v>345</v>
      </c>
      <c r="D173" s="31"/>
      <c r="E173" s="31">
        <v>54625</v>
      </c>
      <c r="F173" s="20">
        <f t="shared" si="5"/>
        <v>143244046.39924985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36" t="s">
        <v>37</v>
      </c>
      <c r="B174" s="37" t="s">
        <v>120</v>
      </c>
      <c r="C174" s="24" t="s">
        <v>346</v>
      </c>
      <c r="D174" s="31"/>
      <c r="E174" s="31">
        <v>22882.5</v>
      </c>
      <c r="F174" s="20">
        <f t="shared" si="5"/>
        <v>143221163.89924985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15.75" x14ac:dyDescent="0.25">
      <c r="A175" s="36" t="s">
        <v>37</v>
      </c>
      <c r="B175" s="37" t="s">
        <v>121</v>
      </c>
      <c r="C175" s="24" t="s">
        <v>347</v>
      </c>
      <c r="D175" s="31"/>
      <c r="E175" s="31">
        <v>121904</v>
      </c>
      <c r="F175" s="20">
        <f t="shared" si="5"/>
        <v>143099259.89924985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45" x14ac:dyDescent="0.25">
      <c r="A176" s="36" t="s">
        <v>37</v>
      </c>
      <c r="B176" s="37" t="s">
        <v>122</v>
      </c>
      <c r="C176" s="24" t="s">
        <v>348</v>
      </c>
      <c r="D176" s="31"/>
      <c r="E176" s="31">
        <v>405742.13</v>
      </c>
      <c r="F176" s="20">
        <f t="shared" si="5"/>
        <v>142693517.76924986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36" t="s">
        <v>37</v>
      </c>
      <c r="B177" s="37" t="s">
        <v>123</v>
      </c>
      <c r="C177" s="24" t="s">
        <v>349</v>
      </c>
      <c r="D177" s="31"/>
      <c r="E177" s="31">
        <v>154447.5</v>
      </c>
      <c r="F177" s="20">
        <f t="shared" si="5"/>
        <v>142539070.26924986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36" t="s">
        <v>37</v>
      </c>
      <c r="B178" s="37" t="s">
        <v>124</v>
      </c>
      <c r="C178" s="24" t="s">
        <v>350</v>
      </c>
      <c r="D178" s="31"/>
      <c r="E178" s="31">
        <v>278193.57</v>
      </c>
      <c r="F178" s="20">
        <f t="shared" si="5"/>
        <v>142260876.69924986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36" t="s">
        <v>37</v>
      </c>
      <c r="B179" s="37" t="s">
        <v>125</v>
      </c>
      <c r="C179" s="24" t="s">
        <v>351</v>
      </c>
      <c r="D179" s="31"/>
      <c r="E179" s="31">
        <v>7850777.0800000001</v>
      </c>
      <c r="F179" s="20">
        <f t="shared" si="5"/>
        <v>134410099.61924985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36" t="s">
        <v>37</v>
      </c>
      <c r="B180" s="37" t="s">
        <v>126</v>
      </c>
      <c r="C180" s="24" t="s">
        <v>352</v>
      </c>
      <c r="D180" s="31"/>
      <c r="E180" s="31">
        <v>250925.54</v>
      </c>
      <c r="F180" s="20">
        <f t="shared" si="5"/>
        <v>134159174.07924984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15.75" x14ac:dyDescent="0.25">
      <c r="A181" s="36" t="s">
        <v>38</v>
      </c>
      <c r="B181" s="37"/>
      <c r="C181" s="24" t="s">
        <v>20</v>
      </c>
      <c r="D181" s="31">
        <v>70105</v>
      </c>
      <c r="E181" s="31"/>
      <c r="F181" s="20">
        <f t="shared" si="5"/>
        <v>134229279.07924986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36" t="s">
        <v>38</v>
      </c>
      <c r="B182" s="37"/>
      <c r="C182" s="24" t="s">
        <v>21</v>
      </c>
      <c r="D182" s="31">
        <v>200</v>
      </c>
      <c r="E182" s="31">
        <f t="shared" si="4"/>
        <v>5</v>
      </c>
      <c r="F182" s="20">
        <f t="shared" si="5"/>
        <v>134229474.07924986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36" t="s">
        <v>38</v>
      </c>
      <c r="B183" s="37"/>
      <c r="C183" s="24" t="s">
        <v>21</v>
      </c>
      <c r="D183" s="31">
        <v>1556.96</v>
      </c>
      <c r="E183" s="31">
        <f t="shared" si="4"/>
        <v>38.924000000000007</v>
      </c>
      <c r="F183" s="20">
        <f t="shared" si="5"/>
        <v>134230992.11524987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36" t="s">
        <v>38</v>
      </c>
      <c r="B184" s="37"/>
      <c r="C184" s="24" t="s">
        <v>21</v>
      </c>
      <c r="D184" s="31">
        <v>373.83</v>
      </c>
      <c r="E184" s="31">
        <f t="shared" si="4"/>
        <v>9.3457500000000007</v>
      </c>
      <c r="F184" s="20">
        <f t="shared" si="5"/>
        <v>134231356.59949988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36" t="s">
        <v>38</v>
      </c>
      <c r="B185" s="37"/>
      <c r="C185" s="24" t="s">
        <v>21</v>
      </c>
      <c r="D185" s="31">
        <v>700</v>
      </c>
      <c r="E185" s="31">
        <f t="shared" si="4"/>
        <v>17.5</v>
      </c>
      <c r="F185" s="20">
        <f t="shared" si="5"/>
        <v>134232039.09949988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30" x14ac:dyDescent="0.25">
      <c r="A186" s="36" t="s">
        <v>38</v>
      </c>
      <c r="B186" s="37" t="s">
        <v>127</v>
      </c>
      <c r="C186" s="24" t="s">
        <v>353</v>
      </c>
      <c r="D186" s="31"/>
      <c r="E186" s="31">
        <v>132574.20000000001</v>
      </c>
      <c r="F186" s="20">
        <f t="shared" si="5"/>
        <v>134099464.89949988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30" x14ac:dyDescent="0.25">
      <c r="A187" s="36" t="s">
        <v>39</v>
      </c>
      <c r="B187" s="37" t="s">
        <v>128</v>
      </c>
      <c r="C187" s="24" t="s">
        <v>354</v>
      </c>
      <c r="D187" s="31"/>
      <c r="E187" s="31">
        <v>228849.53</v>
      </c>
      <c r="F187" s="20">
        <f t="shared" si="5"/>
        <v>133870615.36949988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5" customFormat="1" ht="30" x14ac:dyDescent="0.25">
      <c r="A188" s="36" t="s">
        <v>39</v>
      </c>
      <c r="B188" s="37" t="s">
        <v>129</v>
      </c>
      <c r="C188" s="24" t="s">
        <v>355</v>
      </c>
      <c r="D188" s="31"/>
      <c r="E188" s="31">
        <v>92000</v>
      </c>
      <c r="F188" s="20">
        <f t="shared" si="5"/>
        <v>133778615.36949988</v>
      </c>
    </row>
    <row r="189" spans="1:128" s="5" customFormat="1" ht="15.75" x14ac:dyDescent="0.25">
      <c r="A189" s="36" t="s">
        <v>39</v>
      </c>
      <c r="B189" s="37" t="s">
        <v>130</v>
      </c>
      <c r="C189" s="24" t="s">
        <v>356</v>
      </c>
      <c r="D189" s="31"/>
      <c r="E189" s="31">
        <v>208050</v>
      </c>
      <c r="F189" s="20">
        <f t="shared" si="5"/>
        <v>133570565.36949988</v>
      </c>
    </row>
    <row r="190" spans="1:128" s="5" customFormat="1" ht="30" x14ac:dyDescent="0.25">
      <c r="A190" s="36" t="s">
        <v>39</v>
      </c>
      <c r="B190" s="37" t="s">
        <v>131</v>
      </c>
      <c r="C190" s="24" t="s">
        <v>357</v>
      </c>
      <c r="D190" s="31"/>
      <c r="E190" s="31">
        <v>83269.56</v>
      </c>
      <c r="F190" s="20">
        <f t="shared" si="5"/>
        <v>133487295.80949987</v>
      </c>
    </row>
    <row r="191" spans="1:128" s="5" customFormat="1" ht="15.75" x14ac:dyDescent="0.25">
      <c r="A191" s="36" t="s">
        <v>39</v>
      </c>
      <c r="B191" s="37" t="s">
        <v>132</v>
      </c>
      <c r="C191" s="24" t="s">
        <v>358</v>
      </c>
      <c r="D191" s="31"/>
      <c r="E191" s="31">
        <v>93499</v>
      </c>
      <c r="F191" s="20">
        <f t="shared" si="5"/>
        <v>133393796.80949987</v>
      </c>
    </row>
    <row r="192" spans="1:128" s="5" customFormat="1" ht="15.75" x14ac:dyDescent="0.25">
      <c r="A192" s="36" t="s">
        <v>39</v>
      </c>
      <c r="B192" s="37" t="s">
        <v>133</v>
      </c>
      <c r="C192" s="24" t="s">
        <v>359</v>
      </c>
      <c r="D192" s="31"/>
      <c r="E192" s="31">
        <v>747270</v>
      </c>
      <c r="F192" s="20">
        <f t="shared" si="5"/>
        <v>132646526.80949987</v>
      </c>
    </row>
    <row r="193" spans="1:6" s="5" customFormat="1" ht="30" x14ac:dyDescent="0.25">
      <c r="A193" s="36" t="s">
        <v>39</v>
      </c>
      <c r="B193" s="37" t="s">
        <v>134</v>
      </c>
      <c r="C193" s="24" t="s">
        <v>360</v>
      </c>
      <c r="D193" s="31"/>
      <c r="E193" s="31">
        <v>358971.75</v>
      </c>
      <c r="F193" s="20">
        <f t="shared" si="5"/>
        <v>132287555.05949987</v>
      </c>
    </row>
    <row r="194" spans="1:6" s="5" customFormat="1" ht="30" x14ac:dyDescent="0.25">
      <c r="A194" s="36" t="s">
        <v>39</v>
      </c>
      <c r="B194" s="37" t="s">
        <v>135</v>
      </c>
      <c r="C194" s="24" t="s">
        <v>361</v>
      </c>
      <c r="D194" s="31"/>
      <c r="E194" s="31">
        <v>159499.35</v>
      </c>
      <c r="F194" s="20">
        <f t="shared" si="5"/>
        <v>132128055.70949988</v>
      </c>
    </row>
    <row r="195" spans="1:6" s="5" customFormat="1" ht="15.75" x14ac:dyDescent="0.25">
      <c r="A195" s="36" t="s">
        <v>39</v>
      </c>
      <c r="B195" s="37" t="s">
        <v>136</v>
      </c>
      <c r="C195" s="24" t="s">
        <v>362</v>
      </c>
      <c r="D195" s="31"/>
      <c r="E195" s="31">
        <v>196165.5</v>
      </c>
      <c r="F195" s="20">
        <f t="shared" si="5"/>
        <v>131931890.20949988</v>
      </c>
    </row>
    <row r="196" spans="1:6" s="5" customFormat="1" ht="15.75" x14ac:dyDescent="0.25">
      <c r="A196" s="36" t="s">
        <v>39</v>
      </c>
      <c r="B196" s="37" t="s">
        <v>137</v>
      </c>
      <c r="C196" s="24" t="s">
        <v>363</v>
      </c>
      <c r="D196" s="31"/>
      <c r="E196" s="31">
        <v>844288.53</v>
      </c>
      <c r="F196" s="20">
        <f t="shared" si="5"/>
        <v>131087601.67949988</v>
      </c>
    </row>
    <row r="197" spans="1:6" s="5" customFormat="1" ht="15.75" x14ac:dyDescent="0.25">
      <c r="A197" s="36" t="s">
        <v>39</v>
      </c>
      <c r="B197" s="37" t="s">
        <v>138</v>
      </c>
      <c r="C197" s="24" t="s">
        <v>364</v>
      </c>
      <c r="D197" s="31"/>
      <c r="E197" s="31">
        <v>99987.5</v>
      </c>
      <c r="F197" s="20">
        <f t="shared" si="5"/>
        <v>130987614.17949988</v>
      </c>
    </row>
    <row r="198" spans="1:6" s="5" customFormat="1" ht="15.75" x14ac:dyDescent="0.25">
      <c r="A198" s="36" t="s">
        <v>39</v>
      </c>
      <c r="B198" s="37" t="s">
        <v>139</v>
      </c>
      <c r="C198" s="24" t="s">
        <v>365</v>
      </c>
      <c r="D198" s="31"/>
      <c r="E198" s="31">
        <v>191425</v>
      </c>
      <c r="F198" s="20">
        <f t="shared" si="5"/>
        <v>130796189.17949988</v>
      </c>
    </row>
    <row r="199" spans="1:6" s="5" customFormat="1" ht="15.75" x14ac:dyDescent="0.25">
      <c r="A199" s="36" t="s">
        <v>39</v>
      </c>
      <c r="B199" s="37" t="s">
        <v>140</v>
      </c>
      <c r="C199" s="24" t="s">
        <v>366</v>
      </c>
      <c r="D199" s="31"/>
      <c r="E199" s="31">
        <v>205660</v>
      </c>
      <c r="F199" s="20">
        <f t="shared" si="5"/>
        <v>130590529.17949988</v>
      </c>
    </row>
    <row r="200" spans="1:6" s="5" customFormat="1" ht="30" x14ac:dyDescent="0.25">
      <c r="A200" s="36" t="s">
        <v>39</v>
      </c>
      <c r="B200" s="37" t="s">
        <v>141</v>
      </c>
      <c r="C200" s="24" t="s">
        <v>367</v>
      </c>
      <c r="D200" s="31"/>
      <c r="E200" s="31">
        <v>205290</v>
      </c>
      <c r="F200" s="20">
        <f t="shared" si="5"/>
        <v>130385239.17949988</v>
      </c>
    </row>
    <row r="201" spans="1:6" s="5" customFormat="1" ht="15.75" x14ac:dyDescent="0.25">
      <c r="A201" s="36" t="s">
        <v>39</v>
      </c>
      <c r="B201" s="37" t="s">
        <v>142</v>
      </c>
      <c r="C201" s="24" t="s">
        <v>368</v>
      </c>
      <c r="D201" s="31"/>
      <c r="E201" s="31">
        <v>211185</v>
      </c>
      <c r="F201" s="20">
        <f t="shared" si="5"/>
        <v>130174054.17949988</v>
      </c>
    </row>
    <row r="202" spans="1:6" s="5" customFormat="1" ht="15.75" x14ac:dyDescent="0.25">
      <c r="A202" s="36" t="s">
        <v>39</v>
      </c>
      <c r="B202" s="37" t="s">
        <v>143</v>
      </c>
      <c r="C202" s="24" t="s">
        <v>369</v>
      </c>
      <c r="D202" s="31"/>
      <c r="E202" s="31">
        <v>384895.5</v>
      </c>
      <c r="F202" s="20">
        <f t="shared" si="5"/>
        <v>129789158.67949988</v>
      </c>
    </row>
    <row r="203" spans="1:6" s="5" customFormat="1" ht="15.75" x14ac:dyDescent="0.25">
      <c r="A203" s="36" t="s">
        <v>39</v>
      </c>
      <c r="B203" s="37" t="s">
        <v>144</v>
      </c>
      <c r="C203" s="24" t="s">
        <v>370</v>
      </c>
      <c r="D203" s="31"/>
      <c r="E203" s="31">
        <v>98479.5</v>
      </c>
      <c r="F203" s="20">
        <f t="shared" si="5"/>
        <v>129690679.17949988</v>
      </c>
    </row>
    <row r="204" spans="1:6" s="5" customFormat="1" ht="30" x14ac:dyDescent="0.25">
      <c r="A204" s="36" t="s">
        <v>39</v>
      </c>
      <c r="B204" s="37" t="s">
        <v>145</v>
      </c>
      <c r="C204" s="24" t="s">
        <v>371</v>
      </c>
      <c r="D204" s="31"/>
      <c r="E204" s="31">
        <v>199827</v>
      </c>
      <c r="F204" s="20">
        <f t="shared" si="5"/>
        <v>129490852.17949988</v>
      </c>
    </row>
    <row r="205" spans="1:6" s="5" customFormat="1" ht="15.75" x14ac:dyDescent="0.25">
      <c r="A205" s="36" t="s">
        <v>39</v>
      </c>
      <c r="B205" s="37" t="s">
        <v>146</v>
      </c>
      <c r="C205" s="24" t="s">
        <v>372</v>
      </c>
      <c r="D205" s="31"/>
      <c r="E205" s="31">
        <v>213750</v>
      </c>
      <c r="F205" s="20">
        <f t="shared" si="5"/>
        <v>129277102.17949988</v>
      </c>
    </row>
    <row r="206" spans="1:6" s="5" customFormat="1" ht="30" x14ac:dyDescent="0.25">
      <c r="A206" s="36" t="s">
        <v>39</v>
      </c>
      <c r="B206" s="37" t="s">
        <v>147</v>
      </c>
      <c r="C206" s="24" t="s">
        <v>373</v>
      </c>
      <c r="D206" s="31"/>
      <c r="E206" s="31">
        <v>305100</v>
      </c>
      <c r="F206" s="20">
        <f t="shared" ref="F206:F269" si="6">+F205+D206-E206</f>
        <v>128972002.17949988</v>
      </c>
    </row>
    <row r="207" spans="1:6" s="5" customFormat="1" ht="15.75" x14ac:dyDescent="0.25">
      <c r="A207" s="36" t="s">
        <v>40</v>
      </c>
      <c r="B207" s="37"/>
      <c r="C207" s="24" t="s">
        <v>20</v>
      </c>
      <c r="D207" s="31">
        <v>55400</v>
      </c>
      <c r="E207" s="31"/>
      <c r="F207" s="20">
        <f t="shared" si="6"/>
        <v>129027402.17949988</v>
      </c>
    </row>
    <row r="208" spans="1:6" s="5" customFormat="1" ht="15.75" x14ac:dyDescent="0.25">
      <c r="A208" s="36" t="s">
        <v>40</v>
      </c>
      <c r="B208" s="37"/>
      <c r="C208" s="24" t="s">
        <v>21</v>
      </c>
      <c r="D208" s="31">
        <v>1000</v>
      </c>
      <c r="E208" s="31">
        <f>+D208*0.025</f>
        <v>25</v>
      </c>
      <c r="F208" s="20">
        <f t="shared" si="6"/>
        <v>129028377.17949988</v>
      </c>
    </row>
    <row r="209" spans="1:6" s="5" customFormat="1" ht="15.75" x14ac:dyDescent="0.25">
      <c r="A209" s="36" t="s">
        <v>40</v>
      </c>
      <c r="B209" s="37"/>
      <c r="C209" s="24" t="s">
        <v>21</v>
      </c>
      <c r="D209" s="31">
        <v>1079.6300000000001</v>
      </c>
      <c r="E209" s="31">
        <f t="shared" ref="E209:E210" si="7">+D209*0.025</f>
        <v>26.990750000000006</v>
      </c>
      <c r="F209" s="20">
        <f t="shared" si="6"/>
        <v>129029429.81874987</v>
      </c>
    </row>
    <row r="210" spans="1:6" s="5" customFormat="1" ht="15.75" x14ac:dyDescent="0.25">
      <c r="A210" s="36" t="s">
        <v>40</v>
      </c>
      <c r="B210" s="37"/>
      <c r="C210" s="24" t="s">
        <v>21</v>
      </c>
      <c r="D210" s="31">
        <v>500</v>
      </c>
      <c r="E210" s="31">
        <f t="shared" si="7"/>
        <v>12.5</v>
      </c>
      <c r="F210" s="20">
        <f t="shared" si="6"/>
        <v>129029917.31874987</v>
      </c>
    </row>
    <row r="211" spans="1:6" s="5" customFormat="1" ht="15.75" x14ac:dyDescent="0.25">
      <c r="A211" s="36" t="s">
        <v>41</v>
      </c>
      <c r="B211" s="37" t="s">
        <v>148</v>
      </c>
      <c r="C211" s="32" t="s">
        <v>374</v>
      </c>
      <c r="D211" s="31"/>
      <c r="E211" s="33">
        <v>492765</v>
      </c>
      <c r="F211" s="20">
        <f t="shared" si="6"/>
        <v>128537152.31874987</v>
      </c>
    </row>
    <row r="212" spans="1:6" s="5" customFormat="1" ht="15.75" x14ac:dyDescent="0.25">
      <c r="A212" s="36" t="s">
        <v>41</v>
      </c>
      <c r="B212" s="37" t="s">
        <v>149</v>
      </c>
      <c r="C212" s="32" t="s">
        <v>375</v>
      </c>
      <c r="D212" s="31"/>
      <c r="E212" s="33">
        <v>206739</v>
      </c>
      <c r="F212" s="20">
        <f t="shared" si="6"/>
        <v>128330413.31874987</v>
      </c>
    </row>
    <row r="213" spans="1:6" s="5" customFormat="1" ht="15.75" x14ac:dyDescent="0.25">
      <c r="A213" s="36" t="s">
        <v>41</v>
      </c>
      <c r="B213" s="37" t="s">
        <v>150</v>
      </c>
      <c r="C213" s="32" t="s">
        <v>376</v>
      </c>
      <c r="D213" s="31"/>
      <c r="E213" s="33">
        <v>159600</v>
      </c>
      <c r="F213" s="20">
        <f t="shared" si="6"/>
        <v>128170813.31874987</v>
      </c>
    </row>
    <row r="214" spans="1:6" s="5" customFormat="1" ht="15.75" x14ac:dyDescent="0.25">
      <c r="A214" s="36" t="s">
        <v>41</v>
      </c>
      <c r="B214" s="37" t="s">
        <v>151</v>
      </c>
      <c r="C214" s="32" t="s">
        <v>377</v>
      </c>
      <c r="D214" s="31"/>
      <c r="E214" s="33">
        <v>32442.5</v>
      </c>
      <c r="F214" s="20">
        <f t="shared" si="6"/>
        <v>128138370.81874987</v>
      </c>
    </row>
    <row r="215" spans="1:6" s="5" customFormat="1" ht="15.75" x14ac:dyDescent="0.25">
      <c r="A215" s="36" t="s">
        <v>41</v>
      </c>
      <c r="B215" s="37"/>
      <c r="C215" s="32" t="s">
        <v>20</v>
      </c>
      <c r="D215" s="31">
        <v>49839</v>
      </c>
      <c r="E215" s="33"/>
      <c r="F215" s="20">
        <f t="shared" si="6"/>
        <v>128188209.81874987</v>
      </c>
    </row>
    <row r="216" spans="1:6" s="5" customFormat="1" ht="15.75" x14ac:dyDescent="0.25">
      <c r="A216" s="36" t="s">
        <v>41</v>
      </c>
      <c r="B216" s="37"/>
      <c r="C216" s="32" t="s">
        <v>21</v>
      </c>
      <c r="D216" s="31">
        <v>1572.8</v>
      </c>
      <c r="E216" s="33">
        <f>+D216*0.025</f>
        <v>39.32</v>
      </c>
      <c r="F216" s="20">
        <f t="shared" si="6"/>
        <v>128189743.29874988</v>
      </c>
    </row>
    <row r="217" spans="1:6" s="5" customFormat="1" ht="15.75" x14ac:dyDescent="0.25">
      <c r="A217" s="36" t="s">
        <v>41</v>
      </c>
      <c r="B217" s="37"/>
      <c r="C217" s="32" t="s">
        <v>21</v>
      </c>
      <c r="D217" s="31">
        <v>1984.09</v>
      </c>
      <c r="E217" s="33">
        <f t="shared" ref="E217:E218" si="8">+D217*0.025</f>
        <v>49.602249999999998</v>
      </c>
      <c r="F217" s="20">
        <f t="shared" si="6"/>
        <v>128191677.78649989</v>
      </c>
    </row>
    <row r="218" spans="1:6" s="5" customFormat="1" ht="15.75" x14ac:dyDescent="0.25">
      <c r="A218" s="36" t="s">
        <v>41</v>
      </c>
      <c r="B218" s="37"/>
      <c r="C218" s="32" t="s">
        <v>21</v>
      </c>
      <c r="D218" s="31">
        <v>1673.43</v>
      </c>
      <c r="E218" s="33">
        <f t="shared" si="8"/>
        <v>41.835750000000004</v>
      </c>
      <c r="F218" s="20">
        <f t="shared" si="6"/>
        <v>128193309.3807499</v>
      </c>
    </row>
    <row r="219" spans="1:6" s="5" customFormat="1" ht="15.75" x14ac:dyDescent="0.25">
      <c r="A219" s="36" t="s">
        <v>41</v>
      </c>
      <c r="B219" s="37"/>
      <c r="C219" s="32" t="s">
        <v>378</v>
      </c>
      <c r="D219" s="31">
        <v>1030552.88</v>
      </c>
      <c r="E219" s="33"/>
      <c r="F219" s="20">
        <f t="shared" si="6"/>
        <v>129223862.26074989</v>
      </c>
    </row>
    <row r="220" spans="1:6" s="5" customFormat="1" ht="15.75" x14ac:dyDescent="0.25">
      <c r="A220" s="36" t="s">
        <v>41</v>
      </c>
      <c r="B220" s="37"/>
      <c r="C220" s="32" t="s">
        <v>27</v>
      </c>
      <c r="D220" s="31">
        <v>865718.62</v>
      </c>
      <c r="E220" s="33"/>
      <c r="F220" s="20">
        <f t="shared" si="6"/>
        <v>130089580.8807499</v>
      </c>
    </row>
    <row r="221" spans="1:6" s="5" customFormat="1" ht="15.75" x14ac:dyDescent="0.25">
      <c r="A221" s="36" t="s">
        <v>41</v>
      </c>
      <c r="B221" s="37"/>
      <c r="C221" s="32" t="s">
        <v>26</v>
      </c>
      <c r="D221" s="31">
        <v>371287.33</v>
      </c>
      <c r="E221" s="33"/>
      <c r="F221" s="20">
        <f t="shared" si="6"/>
        <v>130460868.21074989</v>
      </c>
    </row>
    <row r="222" spans="1:6" s="5" customFormat="1" ht="15.75" x14ac:dyDescent="0.25">
      <c r="A222" s="36" t="s">
        <v>41</v>
      </c>
      <c r="B222" s="37"/>
      <c r="C222" s="32" t="s">
        <v>378</v>
      </c>
      <c r="D222" s="31">
        <v>138214.87</v>
      </c>
      <c r="E222" s="33"/>
      <c r="F222" s="20">
        <f t="shared" si="6"/>
        <v>130599083.0807499</v>
      </c>
    </row>
    <row r="223" spans="1:6" s="5" customFormat="1" ht="15.75" x14ac:dyDescent="0.25">
      <c r="A223" s="36" t="s">
        <v>41</v>
      </c>
      <c r="B223" s="37"/>
      <c r="C223" s="32" t="s">
        <v>378</v>
      </c>
      <c r="D223" s="31">
        <v>100515.31</v>
      </c>
      <c r="E223" s="33"/>
      <c r="F223" s="20">
        <f t="shared" si="6"/>
        <v>130699598.3907499</v>
      </c>
    </row>
    <row r="224" spans="1:6" s="5" customFormat="1" ht="15.75" x14ac:dyDescent="0.25">
      <c r="A224" s="36" t="s">
        <v>41</v>
      </c>
      <c r="B224" s="37"/>
      <c r="C224" s="32" t="s">
        <v>378</v>
      </c>
      <c r="D224" s="31">
        <v>81642.399999999994</v>
      </c>
      <c r="E224" s="33"/>
      <c r="F224" s="20">
        <f t="shared" si="6"/>
        <v>130781240.79074991</v>
      </c>
    </row>
    <row r="225" spans="1:6" s="5" customFormat="1" ht="15.75" x14ac:dyDescent="0.25">
      <c r="A225" s="36" t="s">
        <v>41</v>
      </c>
      <c r="B225" s="37"/>
      <c r="C225" s="32" t="s">
        <v>378</v>
      </c>
      <c r="D225" s="31">
        <v>5308</v>
      </c>
      <c r="E225" s="33"/>
      <c r="F225" s="20">
        <f t="shared" si="6"/>
        <v>130786548.79074991</v>
      </c>
    </row>
    <row r="226" spans="1:6" s="5" customFormat="1" ht="15.75" x14ac:dyDescent="0.25">
      <c r="A226" s="36" t="s">
        <v>41</v>
      </c>
      <c r="B226" s="37"/>
      <c r="C226" s="32" t="s">
        <v>378</v>
      </c>
      <c r="D226" s="31">
        <v>1416.29</v>
      </c>
      <c r="E226" s="33"/>
      <c r="F226" s="20">
        <f t="shared" si="6"/>
        <v>130787965.08074991</v>
      </c>
    </row>
    <row r="227" spans="1:6" s="5" customFormat="1" ht="15.75" x14ac:dyDescent="0.25">
      <c r="A227" s="36" t="s">
        <v>42</v>
      </c>
      <c r="B227" s="37" t="s">
        <v>152</v>
      </c>
      <c r="C227" s="32" t="s">
        <v>379</v>
      </c>
      <c r="D227" s="31"/>
      <c r="E227" s="33">
        <v>4022.6</v>
      </c>
      <c r="F227" s="20">
        <f t="shared" si="6"/>
        <v>130783942.48074992</v>
      </c>
    </row>
    <row r="228" spans="1:6" s="5" customFormat="1" ht="15.75" x14ac:dyDescent="0.25">
      <c r="A228" s="36" t="s">
        <v>42</v>
      </c>
      <c r="B228" s="37" t="s">
        <v>153</v>
      </c>
      <c r="C228" s="32" t="s">
        <v>380</v>
      </c>
      <c r="D228" s="31"/>
      <c r="E228" s="33">
        <v>210520</v>
      </c>
      <c r="F228" s="20">
        <f t="shared" si="6"/>
        <v>130573422.48074992</v>
      </c>
    </row>
    <row r="229" spans="1:6" s="5" customFormat="1" ht="15.75" x14ac:dyDescent="0.25">
      <c r="A229" s="36" t="s">
        <v>42</v>
      </c>
      <c r="B229" s="37"/>
      <c r="C229" s="32" t="s">
        <v>20</v>
      </c>
      <c r="D229" s="31">
        <v>33310</v>
      </c>
      <c r="E229" s="33"/>
      <c r="F229" s="20">
        <f t="shared" si="6"/>
        <v>130606732.48074992</v>
      </c>
    </row>
    <row r="230" spans="1:6" s="5" customFormat="1" ht="15.75" x14ac:dyDescent="0.25">
      <c r="A230" s="36" t="s">
        <v>42</v>
      </c>
      <c r="B230" s="37"/>
      <c r="C230" s="32" t="s">
        <v>21</v>
      </c>
      <c r="D230" s="31">
        <v>129.47</v>
      </c>
      <c r="E230" s="33">
        <f>+D230*0.025</f>
        <v>3.2367500000000002</v>
      </c>
      <c r="F230" s="20">
        <f t="shared" si="6"/>
        <v>130606858.71399991</v>
      </c>
    </row>
    <row r="231" spans="1:6" s="5" customFormat="1" ht="15.75" x14ac:dyDescent="0.25">
      <c r="A231" s="36" t="s">
        <v>42</v>
      </c>
      <c r="B231" s="37"/>
      <c r="C231" s="32" t="s">
        <v>21</v>
      </c>
      <c r="D231" s="31">
        <v>1473.94</v>
      </c>
      <c r="E231" s="33">
        <f t="shared" ref="E231:E237" si="9">+D231*0.025</f>
        <v>36.848500000000001</v>
      </c>
      <c r="F231" s="20">
        <f t="shared" si="6"/>
        <v>130608295.80549991</v>
      </c>
    </row>
    <row r="232" spans="1:6" s="5" customFormat="1" ht="15.75" x14ac:dyDescent="0.25">
      <c r="A232" s="36" t="s">
        <v>42</v>
      </c>
      <c r="B232" s="37"/>
      <c r="C232" s="32" t="s">
        <v>21</v>
      </c>
      <c r="D232" s="31">
        <v>3841.96</v>
      </c>
      <c r="E232" s="33">
        <f t="shared" si="9"/>
        <v>96.049000000000007</v>
      </c>
      <c r="F232" s="20">
        <f t="shared" si="6"/>
        <v>130612041.71649991</v>
      </c>
    </row>
    <row r="233" spans="1:6" s="5" customFormat="1" ht="15.75" x14ac:dyDescent="0.25">
      <c r="A233" s="36" t="s">
        <v>42</v>
      </c>
      <c r="B233" s="37"/>
      <c r="C233" s="32" t="s">
        <v>21</v>
      </c>
      <c r="D233" s="31">
        <v>1300</v>
      </c>
      <c r="E233" s="33">
        <f t="shared" si="9"/>
        <v>32.5</v>
      </c>
      <c r="F233" s="20">
        <f t="shared" si="6"/>
        <v>130613309.21649991</v>
      </c>
    </row>
    <row r="234" spans="1:6" s="5" customFormat="1" ht="15.75" x14ac:dyDescent="0.25">
      <c r="A234" s="36" t="s">
        <v>43</v>
      </c>
      <c r="B234" s="37"/>
      <c r="C234" s="32" t="s">
        <v>20</v>
      </c>
      <c r="D234" s="31">
        <v>36115</v>
      </c>
      <c r="E234" s="33"/>
      <c r="F234" s="20">
        <f t="shared" si="6"/>
        <v>130649424.21649991</v>
      </c>
    </row>
    <row r="235" spans="1:6" s="5" customFormat="1" ht="15.75" x14ac:dyDescent="0.25">
      <c r="A235" s="36" t="s">
        <v>43</v>
      </c>
      <c r="B235" s="37"/>
      <c r="C235" s="32" t="s">
        <v>21</v>
      </c>
      <c r="D235" s="31">
        <v>5169.6499999999996</v>
      </c>
      <c r="E235" s="33">
        <f t="shared" si="9"/>
        <v>129.24125000000001</v>
      </c>
      <c r="F235" s="20">
        <f t="shared" si="6"/>
        <v>130654464.62524992</v>
      </c>
    </row>
    <row r="236" spans="1:6" s="5" customFormat="1" ht="15.75" x14ac:dyDescent="0.25">
      <c r="A236" s="36" t="s">
        <v>43</v>
      </c>
      <c r="B236" s="37"/>
      <c r="C236" s="32" t="s">
        <v>21</v>
      </c>
      <c r="D236" s="31">
        <v>915.6</v>
      </c>
      <c r="E236" s="33">
        <f t="shared" si="9"/>
        <v>22.89</v>
      </c>
      <c r="F236" s="20">
        <f t="shared" si="6"/>
        <v>130655357.33524992</v>
      </c>
    </row>
    <row r="237" spans="1:6" s="5" customFormat="1" ht="15.75" x14ac:dyDescent="0.25">
      <c r="A237" s="36" t="s">
        <v>43</v>
      </c>
      <c r="B237" s="37"/>
      <c r="C237" s="32" t="s">
        <v>21</v>
      </c>
      <c r="D237" s="31">
        <v>450</v>
      </c>
      <c r="E237" s="33">
        <f t="shared" si="9"/>
        <v>11.25</v>
      </c>
      <c r="F237" s="20">
        <f t="shared" si="6"/>
        <v>130655796.08524992</v>
      </c>
    </row>
    <row r="238" spans="1:6" s="5" customFormat="1" ht="15.75" x14ac:dyDescent="0.25">
      <c r="A238" s="36" t="s">
        <v>44</v>
      </c>
      <c r="B238" s="37" t="s">
        <v>154</v>
      </c>
      <c r="C238" s="32" t="s">
        <v>381</v>
      </c>
      <c r="D238" s="31"/>
      <c r="E238" s="33">
        <v>77266.5</v>
      </c>
      <c r="F238" s="20">
        <f t="shared" si="6"/>
        <v>130578529.58524992</v>
      </c>
    </row>
    <row r="239" spans="1:6" s="5" customFormat="1" ht="15.75" x14ac:dyDescent="0.25">
      <c r="A239" s="36" t="s">
        <v>44</v>
      </c>
      <c r="B239" s="37" t="s">
        <v>155</v>
      </c>
      <c r="C239" s="32" t="s">
        <v>382</v>
      </c>
      <c r="D239" s="31"/>
      <c r="E239" s="33">
        <v>124868.05</v>
      </c>
      <c r="F239" s="20">
        <f t="shared" si="6"/>
        <v>130453661.53524992</v>
      </c>
    </row>
    <row r="240" spans="1:6" s="5" customFormat="1" ht="15.75" x14ac:dyDescent="0.25">
      <c r="A240" s="36" t="s">
        <v>44</v>
      </c>
      <c r="B240" s="37" t="s">
        <v>156</v>
      </c>
      <c r="C240" s="32" t="s">
        <v>383</v>
      </c>
      <c r="D240" s="31"/>
      <c r="E240" s="33">
        <v>153432</v>
      </c>
      <c r="F240" s="20">
        <f t="shared" si="6"/>
        <v>130300229.53524992</v>
      </c>
    </row>
    <row r="241" spans="1:6" s="5" customFormat="1" ht="15.75" x14ac:dyDescent="0.25">
      <c r="A241" s="36" t="s">
        <v>44</v>
      </c>
      <c r="B241" s="37" t="s">
        <v>157</v>
      </c>
      <c r="C241" s="32" t="s">
        <v>384</v>
      </c>
      <c r="D241" s="31"/>
      <c r="E241" s="33">
        <v>93757.8</v>
      </c>
      <c r="F241" s="20">
        <f t="shared" si="6"/>
        <v>130206471.73524992</v>
      </c>
    </row>
    <row r="242" spans="1:6" s="5" customFormat="1" ht="15.75" x14ac:dyDescent="0.25">
      <c r="A242" s="36" t="s">
        <v>44</v>
      </c>
      <c r="B242" s="37" t="s">
        <v>158</v>
      </c>
      <c r="C242" s="32" t="s">
        <v>385</v>
      </c>
      <c r="D242" s="31"/>
      <c r="E242" s="33">
        <v>213570</v>
      </c>
      <c r="F242" s="20">
        <f t="shared" si="6"/>
        <v>129992901.73524992</v>
      </c>
    </row>
    <row r="243" spans="1:6" s="5" customFormat="1" ht="15.75" x14ac:dyDescent="0.25">
      <c r="A243" s="36" t="s">
        <v>44</v>
      </c>
      <c r="B243" s="37" t="s">
        <v>159</v>
      </c>
      <c r="C243" s="32" t="s">
        <v>386</v>
      </c>
      <c r="D243" s="31"/>
      <c r="E243" s="33">
        <v>87546.75</v>
      </c>
      <c r="F243" s="20">
        <f t="shared" si="6"/>
        <v>129905354.98524992</v>
      </c>
    </row>
    <row r="244" spans="1:6" s="5" customFormat="1" ht="15.75" x14ac:dyDescent="0.25">
      <c r="A244" s="36" t="s">
        <v>44</v>
      </c>
      <c r="B244" s="37" t="s">
        <v>160</v>
      </c>
      <c r="C244" s="32" t="s">
        <v>387</v>
      </c>
      <c r="D244" s="31"/>
      <c r="E244" s="33">
        <v>123019</v>
      </c>
      <c r="F244" s="20">
        <f t="shared" si="6"/>
        <v>129782335.98524992</v>
      </c>
    </row>
    <row r="245" spans="1:6" s="5" customFormat="1" ht="15.75" x14ac:dyDescent="0.25">
      <c r="A245" s="36" t="s">
        <v>44</v>
      </c>
      <c r="B245" s="37" t="s">
        <v>161</v>
      </c>
      <c r="C245" s="32" t="s">
        <v>388</v>
      </c>
      <c r="D245" s="31"/>
      <c r="E245" s="33">
        <v>101903.65</v>
      </c>
      <c r="F245" s="20">
        <f t="shared" si="6"/>
        <v>129680432.33524992</v>
      </c>
    </row>
    <row r="246" spans="1:6" s="5" customFormat="1" ht="15.75" x14ac:dyDescent="0.25">
      <c r="A246" s="36" t="s">
        <v>44</v>
      </c>
      <c r="B246" s="37" t="s">
        <v>162</v>
      </c>
      <c r="C246" s="32" t="s">
        <v>389</v>
      </c>
      <c r="D246" s="31"/>
      <c r="E246" s="33">
        <v>160018</v>
      </c>
      <c r="F246" s="20">
        <f t="shared" si="6"/>
        <v>129520414.33524992</v>
      </c>
    </row>
    <row r="247" spans="1:6" s="5" customFormat="1" ht="15.75" x14ac:dyDescent="0.25">
      <c r="A247" s="36" t="s">
        <v>44</v>
      </c>
      <c r="B247" s="37" t="s">
        <v>163</v>
      </c>
      <c r="C247" s="32" t="s">
        <v>390</v>
      </c>
      <c r="D247" s="31"/>
      <c r="E247" s="33">
        <v>115900</v>
      </c>
      <c r="F247" s="20">
        <f t="shared" si="6"/>
        <v>129404514.33524992</v>
      </c>
    </row>
    <row r="248" spans="1:6" s="5" customFormat="1" ht="15.75" x14ac:dyDescent="0.25">
      <c r="A248" s="36" t="s">
        <v>44</v>
      </c>
      <c r="B248" s="37" t="s">
        <v>164</v>
      </c>
      <c r="C248" s="32" t="s">
        <v>391</v>
      </c>
      <c r="D248" s="31"/>
      <c r="E248" s="33">
        <v>167200</v>
      </c>
      <c r="F248" s="20">
        <f t="shared" si="6"/>
        <v>129237314.33524992</v>
      </c>
    </row>
    <row r="249" spans="1:6" s="5" customFormat="1" ht="15.75" x14ac:dyDescent="0.25">
      <c r="A249" s="36" t="s">
        <v>44</v>
      </c>
      <c r="B249" s="37" t="s">
        <v>165</v>
      </c>
      <c r="C249" s="32" t="s">
        <v>392</v>
      </c>
      <c r="D249" s="31"/>
      <c r="E249" s="33">
        <v>200738.85</v>
      </c>
      <c r="F249" s="20">
        <f t="shared" si="6"/>
        <v>129036575.48524992</v>
      </c>
    </row>
    <row r="250" spans="1:6" s="5" customFormat="1" ht="15.75" x14ac:dyDescent="0.25">
      <c r="A250" s="36" t="s">
        <v>44</v>
      </c>
      <c r="B250" s="37" t="s">
        <v>166</v>
      </c>
      <c r="C250" s="32" t="s">
        <v>393</v>
      </c>
      <c r="D250" s="31"/>
      <c r="E250" s="33">
        <v>41222.400000000001</v>
      </c>
      <c r="F250" s="20">
        <f t="shared" si="6"/>
        <v>128995353.08524992</v>
      </c>
    </row>
    <row r="251" spans="1:6" s="5" customFormat="1" ht="30" x14ac:dyDescent="0.25">
      <c r="A251" s="36" t="s">
        <v>44</v>
      </c>
      <c r="B251" s="37" t="s">
        <v>167</v>
      </c>
      <c r="C251" s="32" t="s">
        <v>394</v>
      </c>
      <c r="D251" s="31"/>
      <c r="E251" s="33">
        <v>145024.20000000001</v>
      </c>
      <c r="F251" s="20">
        <f t="shared" si="6"/>
        <v>128850328.88524991</v>
      </c>
    </row>
    <row r="252" spans="1:6" s="5" customFormat="1" ht="15.75" x14ac:dyDescent="0.25">
      <c r="A252" s="36" t="s">
        <v>44</v>
      </c>
      <c r="B252" s="37" t="s">
        <v>168</v>
      </c>
      <c r="C252" s="32" t="s">
        <v>395</v>
      </c>
      <c r="D252" s="31"/>
      <c r="E252" s="33">
        <v>203806.8</v>
      </c>
      <c r="F252" s="20">
        <f t="shared" si="6"/>
        <v>128646522.08524992</v>
      </c>
    </row>
    <row r="253" spans="1:6" s="5" customFormat="1" ht="30" x14ac:dyDescent="0.25">
      <c r="A253" s="36" t="s">
        <v>44</v>
      </c>
      <c r="B253" s="37" t="s">
        <v>169</v>
      </c>
      <c r="C253" s="32" t="s">
        <v>396</v>
      </c>
      <c r="D253" s="31"/>
      <c r="E253" s="33">
        <v>80218</v>
      </c>
      <c r="F253" s="20">
        <f t="shared" si="6"/>
        <v>128566304.08524992</v>
      </c>
    </row>
    <row r="254" spans="1:6" s="5" customFormat="1" ht="15.75" x14ac:dyDescent="0.25">
      <c r="A254" s="36" t="s">
        <v>44</v>
      </c>
      <c r="B254" s="37" t="s">
        <v>170</v>
      </c>
      <c r="C254" s="32" t="s">
        <v>397</v>
      </c>
      <c r="D254" s="31"/>
      <c r="E254" s="33">
        <v>21778.75</v>
      </c>
      <c r="F254" s="20">
        <f t="shared" si="6"/>
        <v>128544525.33524992</v>
      </c>
    </row>
    <row r="255" spans="1:6" s="5" customFormat="1" ht="30" x14ac:dyDescent="0.25">
      <c r="A255" s="36" t="s">
        <v>44</v>
      </c>
      <c r="B255" s="37" t="s">
        <v>171</v>
      </c>
      <c r="C255" s="32" t="s">
        <v>398</v>
      </c>
      <c r="D255" s="31"/>
      <c r="E255" s="33">
        <v>13062.5</v>
      </c>
      <c r="F255" s="20">
        <f t="shared" si="6"/>
        <v>128531462.83524992</v>
      </c>
    </row>
    <row r="256" spans="1:6" s="5" customFormat="1" ht="30" x14ac:dyDescent="0.25">
      <c r="A256" s="36" t="s">
        <v>44</v>
      </c>
      <c r="B256" s="37" t="s">
        <v>172</v>
      </c>
      <c r="C256" s="32" t="s">
        <v>399</v>
      </c>
      <c r="D256" s="31"/>
      <c r="E256" s="33">
        <v>15675</v>
      </c>
      <c r="F256" s="20">
        <f t="shared" si="6"/>
        <v>128515787.83524992</v>
      </c>
    </row>
    <row r="257" spans="1:6" s="5" customFormat="1" ht="30" x14ac:dyDescent="0.25">
      <c r="A257" s="36" t="s">
        <v>44</v>
      </c>
      <c r="B257" s="37" t="s">
        <v>173</v>
      </c>
      <c r="C257" s="32" t="s">
        <v>400</v>
      </c>
      <c r="D257" s="31"/>
      <c r="E257" s="33">
        <v>76475.240000000005</v>
      </c>
      <c r="F257" s="20">
        <f t="shared" si="6"/>
        <v>128439312.59524992</v>
      </c>
    </row>
    <row r="258" spans="1:6" s="5" customFormat="1" ht="15.75" x14ac:dyDescent="0.25">
      <c r="A258" s="36" t="s">
        <v>44</v>
      </c>
      <c r="B258" s="37" t="s">
        <v>174</v>
      </c>
      <c r="C258" s="32" t="s">
        <v>401</v>
      </c>
      <c r="D258" s="31"/>
      <c r="E258" s="33">
        <v>136011.5</v>
      </c>
      <c r="F258" s="20">
        <f t="shared" si="6"/>
        <v>128303301.09524992</v>
      </c>
    </row>
    <row r="259" spans="1:6" s="5" customFormat="1" ht="15.75" x14ac:dyDescent="0.25">
      <c r="A259" s="36" t="s">
        <v>44</v>
      </c>
      <c r="B259" s="37" t="s">
        <v>175</v>
      </c>
      <c r="C259" s="32" t="s">
        <v>402</v>
      </c>
      <c r="D259" s="31"/>
      <c r="E259" s="33">
        <v>164369</v>
      </c>
      <c r="F259" s="20">
        <f t="shared" si="6"/>
        <v>128138932.09524992</v>
      </c>
    </row>
    <row r="260" spans="1:6" s="5" customFormat="1" ht="15.75" x14ac:dyDescent="0.25">
      <c r="A260" s="36" t="s">
        <v>44</v>
      </c>
      <c r="B260" s="37"/>
      <c r="C260" s="32" t="s">
        <v>20</v>
      </c>
      <c r="D260" s="31">
        <v>25845</v>
      </c>
      <c r="E260" s="33"/>
      <c r="F260" s="20">
        <f t="shared" si="6"/>
        <v>128164777.09524992</v>
      </c>
    </row>
    <row r="261" spans="1:6" s="5" customFormat="1" ht="15.75" x14ac:dyDescent="0.25">
      <c r="A261" s="36" t="s">
        <v>44</v>
      </c>
      <c r="B261" s="37"/>
      <c r="C261" s="32" t="s">
        <v>21</v>
      </c>
      <c r="D261" s="31">
        <v>650</v>
      </c>
      <c r="E261" s="33">
        <f>+D261*0.025</f>
        <v>16.25</v>
      </c>
      <c r="F261" s="20">
        <f t="shared" si="6"/>
        <v>128165410.84524992</v>
      </c>
    </row>
    <row r="262" spans="1:6" s="5" customFormat="1" ht="15.75" x14ac:dyDescent="0.25">
      <c r="A262" s="36" t="s">
        <v>44</v>
      </c>
      <c r="B262" s="37"/>
      <c r="C262" s="32" t="s">
        <v>21</v>
      </c>
      <c r="D262" s="31">
        <v>1021</v>
      </c>
      <c r="E262" s="33">
        <f t="shared" ref="E262:E265" si="10">+D262*0.025</f>
        <v>25.525000000000002</v>
      </c>
      <c r="F262" s="20">
        <f t="shared" si="6"/>
        <v>128166406.32024992</v>
      </c>
    </row>
    <row r="263" spans="1:6" s="5" customFormat="1" ht="15.75" x14ac:dyDescent="0.25">
      <c r="A263" s="36" t="s">
        <v>44</v>
      </c>
      <c r="B263" s="37"/>
      <c r="C263" s="32" t="s">
        <v>21</v>
      </c>
      <c r="D263" s="31">
        <v>792.08</v>
      </c>
      <c r="E263" s="33">
        <f t="shared" si="10"/>
        <v>19.802000000000003</v>
      </c>
      <c r="F263" s="20">
        <f t="shared" si="6"/>
        <v>128167178.59824991</v>
      </c>
    </row>
    <row r="264" spans="1:6" s="5" customFormat="1" ht="15.75" x14ac:dyDescent="0.25">
      <c r="A264" s="36" t="s">
        <v>44</v>
      </c>
      <c r="B264" s="37"/>
      <c r="C264" s="32" t="s">
        <v>21</v>
      </c>
      <c r="D264" s="31">
        <v>129.47</v>
      </c>
      <c r="E264" s="33">
        <f t="shared" si="10"/>
        <v>3.2367500000000002</v>
      </c>
      <c r="F264" s="20">
        <f t="shared" si="6"/>
        <v>128167304.8314999</v>
      </c>
    </row>
    <row r="265" spans="1:6" s="5" customFormat="1" ht="15.75" x14ac:dyDescent="0.25">
      <c r="A265" s="36" t="s">
        <v>44</v>
      </c>
      <c r="B265" s="37"/>
      <c r="C265" s="32" t="s">
        <v>21</v>
      </c>
      <c r="D265" s="31">
        <v>3351.64</v>
      </c>
      <c r="E265" s="33">
        <f t="shared" si="10"/>
        <v>83.790999999999997</v>
      </c>
      <c r="F265" s="20">
        <f t="shared" si="6"/>
        <v>128170572.68049991</v>
      </c>
    </row>
    <row r="266" spans="1:6" s="5" customFormat="1" ht="15.75" x14ac:dyDescent="0.25">
      <c r="A266" s="36" t="s">
        <v>44</v>
      </c>
      <c r="B266" s="37"/>
      <c r="C266" s="32" t="s">
        <v>29</v>
      </c>
      <c r="D266" s="31">
        <v>28187154.850000001</v>
      </c>
      <c r="E266" s="33"/>
      <c r="F266" s="20">
        <f t="shared" si="6"/>
        <v>156357727.53049991</v>
      </c>
    </row>
    <row r="267" spans="1:6" s="5" customFormat="1" ht="15.75" x14ac:dyDescent="0.25">
      <c r="A267" s="36" t="s">
        <v>44</v>
      </c>
      <c r="B267" s="37"/>
      <c r="C267" s="32" t="s">
        <v>403</v>
      </c>
      <c r="D267" s="31">
        <v>228573.38</v>
      </c>
      <c r="E267" s="33"/>
      <c r="F267" s="20">
        <f t="shared" si="6"/>
        <v>156586300.9104999</v>
      </c>
    </row>
    <row r="268" spans="1:6" s="5" customFormat="1" ht="15.75" x14ac:dyDescent="0.25">
      <c r="A268" s="36" t="s">
        <v>45</v>
      </c>
      <c r="B268" s="37" t="s">
        <v>176</v>
      </c>
      <c r="C268" s="32" t="s">
        <v>404</v>
      </c>
      <c r="D268" s="31"/>
      <c r="E268" s="33">
        <v>31076.400000000001</v>
      </c>
      <c r="F268" s="20">
        <f t="shared" si="6"/>
        <v>156555224.51049989</v>
      </c>
    </row>
    <row r="269" spans="1:6" s="5" customFormat="1" ht="15.75" x14ac:dyDescent="0.25">
      <c r="A269" s="36" t="s">
        <v>45</v>
      </c>
      <c r="B269" s="37" t="s">
        <v>177</v>
      </c>
      <c r="C269" s="32" t="s">
        <v>405</v>
      </c>
      <c r="D269" s="31"/>
      <c r="E269" s="33">
        <v>143936.4</v>
      </c>
      <c r="F269" s="20">
        <f t="shared" si="6"/>
        <v>156411288.11049989</v>
      </c>
    </row>
    <row r="270" spans="1:6" s="5" customFormat="1" ht="15.75" x14ac:dyDescent="0.25">
      <c r="A270" s="36" t="s">
        <v>45</v>
      </c>
      <c r="B270" s="37" t="s">
        <v>178</v>
      </c>
      <c r="C270" s="32" t="s">
        <v>406</v>
      </c>
      <c r="D270" s="31"/>
      <c r="E270" s="33">
        <v>45980</v>
      </c>
      <c r="F270" s="20">
        <f t="shared" ref="F270:F333" si="11">+F269+D270-E270</f>
        <v>156365308.11049989</v>
      </c>
    </row>
    <row r="271" spans="1:6" s="5" customFormat="1" ht="15.75" x14ac:dyDescent="0.25">
      <c r="A271" s="36" t="s">
        <v>45</v>
      </c>
      <c r="B271" s="37" t="s">
        <v>179</v>
      </c>
      <c r="C271" s="32" t="s">
        <v>407</v>
      </c>
      <c r="D271" s="31"/>
      <c r="E271" s="33">
        <v>10721.42</v>
      </c>
      <c r="F271" s="20">
        <f t="shared" si="11"/>
        <v>156354586.6904999</v>
      </c>
    </row>
    <row r="272" spans="1:6" s="5" customFormat="1" ht="15.75" x14ac:dyDescent="0.25">
      <c r="A272" s="36" t="s">
        <v>45</v>
      </c>
      <c r="B272" s="37" t="s">
        <v>180</v>
      </c>
      <c r="C272" s="32" t="s">
        <v>408</v>
      </c>
      <c r="D272" s="31"/>
      <c r="E272" s="33">
        <v>213750</v>
      </c>
      <c r="F272" s="20">
        <f t="shared" si="11"/>
        <v>156140836.6904999</v>
      </c>
    </row>
    <row r="273" spans="1:6" s="5" customFormat="1" ht="15.75" x14ac:dyDescent="0.25">
      <c r="A273" s="36" t="s">
        <v>45</v>
      </c>
      <c r="B273" s="37" t="s">
        <v>181</v>
      </c>
      <c r="C273" s="32" t="s">
        <v>409</v>
      </c>
      <c r="D273" s="31"/>
      <c r="E273" s="33">
        <v>151749.96</v>
      </c>
      <c r="F273" s="20">
        <f t="shared" si="11"/>
        <v>155989086.73049989</v>
      </c>
    </row>
    <row r="274" spans="1:6" s="5" customFormat="1" ht="15.75" x14ac:dyDescent="0.25">
      <c r="A274" s="36" t="s">
        <v>45</v>
      </c>
      <c r="B274" s="37" t="s">
        <v>182</v>
      </c>
      <c r="C274" s="32" t="s">
        <v>410</v>
      </c>
      <c r="D274" s="31"/>
      <c r="E274" s="33">
        <v>46911.95</v>
      </c>
      <c r="F274" s="20">
        <f t="shared" si="11"/>
        <v>155942174.78049991</v>
      </c>
    </row>
    <row r="275" spans="1:6" s="5" customFormat="1" ht="15.75" x14ac:dyDescent="0.25">
      <c r="A275" s="36" t="s">
        <v>45</v>
      </c>
      <c r="B275" s="37" t="s">
        <v>183</v>
      </c>
      <c r="C275" s="32" t="s">
        <v>411</v>
      </c>
      <c r="D275" s="31"/>
      <c r="E275" s="33">
        <v>48450</v>
      </c>
      <c r="F275" s="20">
        <f t="shared" si="11"/>
        <v>155893724.78049991</v>
      </c>
    </row>
    <row r="276" spans="1:6" s="5" customFormat="1" ht="15.75" x14ac:dyDescent="0.25">
      <c r="A276" s="36" t="s">
        <v>45</v>
      </c>
      <c r="B276" s="37" t="s">
        <v>184</v>
      </c>
      <c r="C276" s="32" t="s">
        <v>412</v>
      </c>
      <c r="D276" s="31"/>
      <c r="E276" s="33">
        <v>189840</v>
      </c>
      <c r="F276" s="20">
        <f t="shared" si="11"/>
        <v>155703884.78049991</v>
      </c>
    </row>
    <row r="277" spans="1:6" s="5" customFormat="1" ht="15.75" x14ac:dyDescent="0.25">
      <c r="A277" s="36" t="s">
        <v>45</v>
      </c>
      <c r="B277" s="37" t="s">
        <v>185</v>
      </c>
      <c r="C277" s="32" t="s">
        <v>413</v>
      </c>
      <c r="D277" s="31"/>
      <c r="E277" s="33">
        <v>93225</v>
      </c>
      <c r="F277" s="20">
        <f t="shared" si="11"/>
        <v>155610659.78049991</v>
      </c>
    </row>
    <row r="278" spans="1:6" s="5" customFormat="1" ht="15.75" x14ac:dyDescent="0.25">
      <c r="A278" s="36" t="s">
        <v>45</v>
      </c>
      <c r="B278" s="37" t="s">
        <v>186</v>
      </c>
      <c r="C278" s="32" t="s">
        <v>414</v>
      </c>
      <c r="D278" s="31"/>
      <c r="E278" s="33">
        <v>100796</v>
      </c>
      <c r="F278" s="20">
        <f t="shared" si="11"/>
        <v>155509863.78049991</v>
      </c>
    </row>
    <row r="279" spans="1:6" s="5" customFormat="1" ht="30" x14ac:dyDescent="0.25">
      <c r="A279" s="36" t="s">
        <v>45</v>
      </c>
      <c r="B279" s="37" t="s">
        <v>187</v>
      </c>
      <c r="C279" s="32" t="s">
        <v>415</v>
      </c>
      <c r="D279" s="31"/>
      <c r="E279" s="33">
        <v>163250.79999999999</v>
      </c>
      <c r="F279" s="20">
        <f t="shared" si="11"/>
        <v>155346612.98049989</v>
      </c>
    </row>
    <row r="280" spans="1:6" s="5" customFormat="1" ht="15.75" x14ac:dyDescent="0.25">
      <c r="A280" s="36" t="s">
        <v>45</v>
      </c>
      <c r="B280" s="37" t="s">
        <v>188</v>
      </c>
      <c r="C280" s="32" t="s">
        <v>416</v>
      </c>
      <c r="D280" s="31"/>
      <c r="E280" s="33">
        <v>901175</v>
      </c>
      <c r="F280" s="20">
        <f t="shared" si="11"/>
        <v>154445437.98049989</v>
      </c>
    </row>
    <row r="281" spans="1:6" s="5" customFormat="1" ht="15.75" x14ac:dyDescent="0.25">
      <c r="A281" s="36" t="s">
        <v>45</v>
      </c>
      <c r="B281" s="37" t="s">
        <v>189</v>
      </c>
      <c r="C281" s="32" t="s">
        <v>417</v>
      </c>
      <c r="D281" s="31"/>
      <c r="E281" s="33">
        <v>38931</v>
      </c>
      <c r="F281" s="20">
        <f t="shared" si="11"/>
        <v>154406506.98049989</v>
      </c>
    </row>
    <row r="282" spans="1:6" s="5" customFormat="1" ht="15.75" x14ac:dyDescent="0.25">
      <c r="A282" s="36" t="s">
        <v>46</v>
      </c>
      <c r="B282" s="37"/>
      <c r="C282" s="32" t="s">
        <v>20</v>
      </c>
      <c r="D282" s="31">
        <v>134260</v>
      </c>
      <c r="E282" s="33"/>
      <c r="F282" s="20">
        <f t="shared" si="11"/>
        <v>154540766.98049989</v>
      </c>
    </row>
    <row r="283" spans="1:6" s="5" customFormat="1" ht="15.75" x14ac:dyDescent="0.25">
      <c r="A283" s="36" t="s">
        <v>46</v>
      </c>
      <c r="B283" s="37"/>
      <c r="C283" s="32" t="s">
        <v>21</v>
      </c>
      <c r="D283" s="31">
        <v>22753.42</v>
      </c>
      <c r="E283" s="33">
        <f>+D283*0.025</f>
        <v>568.83550000000002</v>
      </c>
      <c r="F283" s="20">
        <f t="shared" si="11"/>
        <v>154562951.56499988</v>
      </c>
    </row>
    <row r="284" spans="1:6" s="5" customFormat="1" ht="15.75" x14ac:dyDescent="0.25">
      <c r="A284" s="36" t="s">
        <v>46</v>
      </c>
      <c r="B284" s="37"/>
      <c r="C284" s="32" t="s">
        <v>21</v>
      </c>
      <c r="D284" s="31">
        <v>541.07000000000005</v>
      </c>
      <c r="E284" s="33">
        <f t="shared" ref="E284:E286" si="12">+D284*0.025</f>
        <v>13.526750000000002</v>
      </c>
      <c r="F284" s="20">
        <f t="shared" si="11"/>
        <v>154563479.10824987</v>
      </c>
    </row>
    <row r="285" spans="1:6" s="5" customFormat="1" ht="15.75" x14ac:dyDescent="0.25">
      <c r="A285" s="36" t="s">
        <v>46</v>
      </c>
      <c r="B285" s="37"/>
      <c r="C285" s="32" t="s">
        <v>21</v>
      </c>
      <c r="D285" s="31">
        <v>200.8</v>
      </c>
      <c r="E285" s="33">
        <f t="shared" si="12"/>
        <v>5.0200000000000005</v>
      </c>
      <c r="F285" s="20">
        <f t="shared" si="11"/>
        <v>154563674.88824987</v>
      </c>
    </row>
    <row r="286" spans="1:6" s="5" customFormat="1" ht="15.75" x14ac:dyDescent="0.25">
      <c r="A286" s="36" t="s">
        <v>46</v>
      </c>
      <c r="B286" s="37"/>
      <c r="C286" s="32" t="s">
        <v>21</v>
      </c>
      <c r="D286" s="31">
        <v>11540.92</v>
      </c>
      <c r="E286" s="33">
        <f t="shared" si="12"/>
        <v>288.52300000000002</v>
      </c>
      <c r="F286" s="20">
        <f t="shared" si="11"/>
        <v>154574927.28524986</v>
      </c>
    </row>
    <row r="287" spans="1:6" s="5" customFormat="1" ht="30" x14ac:dyDescent="0.25">
      <c r="A287" s="36" t="s">
        <v>47</v>
      </c>
      <c r="B287" s="37" t="s">
        <v>190</v>
      </c>
      <c r="C287" s="32" t="s">
        <v>418</v>
      </c>
      <c r="D287" s="31"/>
      <c r="E287" s="33">
        <v>123153.61</v>
      </c>
      <c r="F287" s="20">
        <f t="shared" si="11"/>
        <v>154451773.67524984</v>
      </c>
    </row>
    <row r="288" spans="1:6" s="5" customFormat="1" ht="30" x14ac:dyDescent="0.25">
      <c r="A288" s="36" t="s">
        <v>47</v>
      </c>
      <c r="B288" s="37" t="s">
        <v>191</v>
      </c>
      <c r="C288" s="32" t="s">
        <v>419</v>
      </c>
      <c r="D288" s="31"/>
      <c r="E288" s="33">
        <v>171557.5</v>
      </c>
      <c r="F288" s="20">
        <f t="shared" si="11"/>
        <v>154280216.17524984</v>
      </c>
    </row>
    <row r="289" spans="1:6" s="5" customFormat="1" ht="15.75" x14ac:dyDescent="0.25">
      <c r="A289" s="36" t="s">
        <v>47</v>
      </c>
      <c r="B289" s="37" t="s">
        <v>192</v>
      </c>
      <c r="C289" s="32" t="s">
        <v>420</v>
      </c>
      <c r="D289" s="31"/>
      <c r="E289" s="33">
        <v>197750</v>
      </c>
      <c r="F289" s="20">
        <f t="shared" si="11"/>
        <v>154082466.17524984</v>
      </c>
    </row>
    <row r="290" spans="1:6" s="5" customFormat="1" ht="15.75" x14ac:dyDescent="0.25">
      <c r="A290" s="36" t="s">
        <v>47</v>
      </c>
      <c r="B290" s="37" t="s">
        <v>193</v>
      </c>
      <c r="C290" s="32" t="s">
        <v>421</v>
      </c>
      <c r="D290" s="31"/>
      <c r="E290" s="33">
        <v>32300</v>
      </c>
      <c r="F290" s="20">
        <f t="shared" si="11"/>
        <v>154050166.17524984</v>
      </c>
    </row>
    <row r="291" spans="1:6" s="5" customFormat="1" ht="15.75" x14ac:dyDescent="0.25">
      <c r="A291" s="36" t="s">
        <v>47</v>
      </c>
      <c r="B291" s="37" t="s">
        <v>194</v>
      </c>
      <c r="C291" s="32" t="s">
        <v>422</v>
      </c>
      <c r="D291" s="31"/>
      <c r="E291" s="33">
        <v>486000.59</v>
      </c>
      <c r="F291" s="20">
        <f t="shared" si="11"/>
        <v>153564165.58524984</v>
      </c>
    </row>
    <row r="292" spans="1:6" s="5" customFormat="1" ht="15.75" x14ac:dyDescent="0.25">
      <c r="A292" s="36" t="s">
        <v>47</v>
      </c>
      <c r="B292" s="37" t="s">
        <v>195</v>
      </c>
      <c r="C292" s="32" t="s">
        <v>423</v>
      </c>
      <c r="D292" s="31"/>
      <c r="E292" s="33">
        <v>60705</v>
      </c>
      <c r="F292" s="20">
        <f t="shared" si="11"/>
        <v>153503460.58524984</v>
      </c>
    </row>
    <row r="293" spans="1:6" s="5" customFormat="1" ht="15.75" x14ac:dyDescent="0.25">
      <c r="A293" s="36" t="s">
        <v>47</v>
      </c>
      <c r="B293" s="37" t="s">
        <v>196</v>
      </c>
      <c r="C293" s="32" t="s">
        <v>424</v>
      </c>
      <c r="D293" s="31"/>
      <c r="E293" s="33">
        <v>4429.6000000000004</v>
      </c>
      <c r="F293" s="20">
        <f t="shared" si="11"/>
        <v>153499030.98524985</v>
      </c>
    </row>
    <row r="294" spans="1:6" s="5" customFormat="1" ht="15.75" x14ac:dyDescent="0.25">
      <c r="A294" s="36" t="s">
        <v>47</v>
      </c>
      <c r="B294" s="37" t="s">
        <v>197</v>
      </c>
      <c r="C294" s="32" t="s">
        <v>425</v>
      </c>
      <c r="D294" s="31"/>
      <c r="E294" s="33">
        <v>15756.72</v>
      </c>
      <c r="F294" s="20">
        <f t="shared" si="11"/>
        <v>153483274.26524985</v>
      </c>
    </row>
    <row r="295" spans="1:6" s="5" customFormat="1" ht="15.75" x14ac:dyDescent="0.25">
      <c r="A295" s="36" t="s">
        <v>47</v>
      </c>
      <c r="B295" s="37" t="s">
        <v>198</v>
      </c>
      <c r="C295" s="32" t="s">
        <v>426</v>
      </c>
      <c r="D295" s="31"/>
      <c r="E295" s="33">
        <v>32367.84</v>
      </c>
      <c r="F295" s="20">
        <f t="shared" si="11"/>
        <v>153450906.42524984</v>
      </c>
    </row>
    <row r="296" spans="1:6" s="5" customFormat="1" ht="15.75" x14ac:dyDescent="0.25">
      <c r="A296" s="36" t="s">
        <v>47</v>
      </c>
      <c r="B296" s="37" t="s">
        <v>199</v>
      </c>
      <c r="C296" s="32" t="s">
        <v>427</v>
      </c>
      <c r="D296" s="31"/>
      <c r="E296" s="33">
        <v>16071.86</v>
      </c>
      <c r="F296" s="20">
        <f t="shared" si="11"/>
        <v>153434834.56524983</v>
      </c>
    </row>
    <row r="297" spans="1:6" s="5" customFormat="1" ht="15.75" x14ac:dyDescent="0.25">
      <c r="A297" s="36" t="s">
        <v>47</v>
      </c>
      <c r="B297" s="37" t="s">
        <v>200</v>
      </c>
      <c r="C297" s="32" t="s">
        <v>428</v>
      </c>
      <c r="D297" s="31"/>
      <c r="E297" s="33">
        <v>7865.13</v>
      </c>
      <c r="F297" s="20">
        <f t="shared" si="11"/>
        <v>153426969.43524984</v>
      </c>
    </row>
    <row r="298" spans="1:6" s="5" customFormat="1" ht="15.75" x14ac:dyDescent="0.25">
      <c r="A298" s="36" t="s">
        <v>47</v>
      </c>
      <c r="B298" s="37" t="s">
        <v>201</v>
      </c>
      <c r="C298" s="32" t="s">
        <v>429</v>
      </c>
      <c r="D298" s="31"/>
      <c r="E298" s="33">
        <v>49225.22</v>
      </c>
      <c r="F298" s="20">
        <f t="shared" si="11"/>
        <v>153377744.21524984</v>
      </c>
    </row>
    <row r="299" spans="1:6" s="5" customFormat="1" ht="15.75" x14ac:dyDescent="0.25">
      <c r="A299" s="36" t="s">
        <v>47</v>
      </c>
      <c r="B299" s="37" t="s">
        <v>202</v>
      </c>
      <c r="C299" s="32" t="s">
        <v>430</v>
      </c>
      <c r="D299" s="31"/>
      <c r="E299" s="33">
        <v>48022.5</v>
      </c>
      <c r="F299" s="20">
        <f t="shared" si="11"/>
        <v>153329721.71524984</v>
      </c>
    </row>
    <row r="300" spans="1:6" s="5" customFormat="1" ht="15.75" x14ac:dyDescent="0.25">
      <c r="A300" s="36" t="s">
        <v>47</v>
      </c>
      <c r="B300" s="37" t="s">
        <v>203</v>
      </c>
      <c r="C300" s="32" t="s">
        <v>431</v>
      </c>
      <c r="D300" s="31"/>
      <c r="E300" s="33">
        <v>951.46</v>
      </c>
      <c r="F300" s="20">
        <f t="shared" si="11"/>
        <v>153328770.25524983</v>
      </c>
    </row>
    <row r="301" spans="1:6" s="5" customFormat="1" ht="15.75" x14ac:dyDescent="0.25">
      <c r="A301" s="36" t="s">
        <v>47</v>
      </c>
      <c r="B301" s="37" t="s">
        <v>204</v>
      </c>
      <c r="C301" s="32" t="s">
        <v>432</v>
      </c>
      <c r="D301" s="31"/>
      <c r="E301" s="33">
        <v>3891.2</v>
      </c>
      <c r="F301" s="20">
        <f t="shared" si="11"/>
        <v>153324879.05524984</v>
      </c>
    </row>
    <row r="302" spans="1:6" s="5" customFormat="1" ht="15.75" x14ac:dyDescent="0.25">
      <c r="A302" s="36" t="s">
        <v>47</v>
      </c>
      <c r="B302" s="37" t="s">
        <v>205</v>
      </c>
      <c r="C302" s="32" t="s">
        <v>433</v>
      </c>
      <c r="D302" s="31"/>
      <c r="E302" s="33">
        <v>2147</v>
      </c>
      <c r="F302" s="20">
        <f t="shared" si="11"/>
        <v>153322732.05524984</v>
      </c>
    </row>
    <row r="303" spans="1:6" s="5" customFormat="1" ht="15.75" x14ac:dyDescent="0.25">
      <c r="A303" s="36" t="s">
        <v>47</v>
      </c>
      <c r="B303" s="37" t="s">
        <v>206</v>
      </c>
      <c r="C303" s="32" t="s">
        <v>434</v>
      </c>
      <c r="D303" s="31"/>
      <c r="E303" s="33">
        <v>7201.95</v>
      </c>
      <c r="F303" s="20">
        <f t="shared" si="11"/>
        <v>153315530.10524985</v>
      </c>
    </row>
    <row r="304" spans="1:6" s="5" customFormat="1" ht="15.75" x14ac:dyDescent="0.25">
      <c r="A304" s="36" t="s">
        <v>47</v>
      </c>
      <c r="B304" s="37" t="s">
        <v>207</v>
      </c>
      <c r="C304" s="32" t="s">
        <v>435</v>
      </c>
      <c r="D304" s="31"/>
      <c r="E304" s="33">
        <v>83678.759999999995</v>
      </c>
      <c r="F304" s="20">
        <f t="shared" si="11"/>
        <v>153231851.34524986</v>
      </c>
    </row>
    <row r="305" spans="1:6" s="5" customFormat="1" ht="15.75" x14ac:dyDescent="0.25">
      <c r="A305" s="36" t="s">
        <v>47</v>
      </c>
      <c r="B305" s="37" t="s">
        <v>208</v>
      </c>
      <c r="C305" s="32" t="s">
        <v>436</v>
      </c>
      <c r="D305" s="31"/>
      <c r="E305" s="33">
        <v>75248.17</v>
      </c>
      <c r="F305" s="20">
        <f t="shared" si="11"/>
        <v>153156603.17524987</v>
      </c>
    </row>
    <row r="306" spans="1:6" s="5" customFormat="1" ht="30" x14ac:dyDescent="0.25">
      <c r="A306" s="36" t="s">
        <v>47</v>
      </c>
      <c r="B306" s="37" t="s">
        <v>209</v>
      </c>
      <c r="C306" s="32" t="s">
        <v>437</v>
      </c>
      <c r="D306" s="31"/>
      <c r="E306" s="33">
        <v>13938.2</v>
      </c>
      <c r="F306" s="20">
        <f t="shared" si="11"/>
        <v>153142664.97524989</v>
      </c>
    </row>
    <row r="307" spans="1:6" s="5" customFormat="1" ht="15.75" x14ac:dyDescent="0.25">
      <c r="A307" s="36" t="s">
        <v>47</v>
      </c>
      <c r="B307" s="37"/>
      <c r="C307" s="32" t="s">
        <v>20</v>
      </c>
      <c r="D307" s="31">
        <v>59396</v>
      </c>
      <c r="E307" s="33"/>
      <c r="F307" s="20">
        <f t="shared" si="11"/>
        <v>153202060.97524989</v>
      </c>
    </row>
    <row r="308" spans="1:6" s="5" customFormat="1" ht="15.75" x14ac:dyDescent="0.25">
      <c r="A308" s="36" t="s">
        <v>47</v>
      </c>
      <c r="B308" s="37"/>
      <c r="C308" s="32" t="s">
        <v>21</v>
      </c>
      <c r="D308" s="31">
        <v>69.55</v>
      </c>
      <c r="E308" s="33">
        <f>+D308*0.025</f>
        <v>1.73875</v>
      </c>
      <c r="F308" s="20">
        <f t="shared" si="11"/>
        <v>153202128.78649989</v>
      </c>
    </row>
    <row r="309" spans="1:6" s="5" customFormat="1" ht="15.75" x14ac:dyDescent="0.25">
      <c r="A309" s="36" t="s">
        <v>47</v>
      </c>
      <c r="B309" s="37"/>
      <c r="C309" s="32" t="s">
        <v>21</v>
      </c>
      <c r="D309" s="31">
        <v>1219.47</v>
      </c>
      <c r="E309" s="33">
        <f t="shared" ref="E309:E317" si="13">+D309*0.025</f>
        <v>30.486750000000001</v>
      </c>
      <c r="F309" s="20">
        <f t="shared" si="11"/>
        <v>153203317.76974988</v>
      </c>
    </row>
    <row r="310" spans="1:6" s="5" customFormat="1" ht="15.75" x14ac:dyDescent="0.25">
      <c r="A310" s="36" t="s">
        <v>47</v>
      </c>
      <c r="B310" s="37"/>
      <c r="C310" s="32" t="s">
        <v>21</v>
      </c>
      <c r="D310" s="31">
        <v>1000</v>
      </c>
      <c r="E310" s="33">
        <f t="shared" si="13"/>
        <v>25</v>
      </c>
      <c r="F310" s="20">
        <f t="shared" si="11"/>
        <v>153204292.76974988</v>
      </c>
    </row>
    <row r="311" spans="1:6" s="5" customFormat="1" ht="15.75" x14ac:dyDescent="0.25">
      <c r="A311" s="36" t="s">
        <v>47</v>
      </c>
      <c r="B311" s="37"/>
      <c r="C311" s="32" t="s">
        <v>21</v>
      </c>
      <c r="D311" s="31">
        <v>957.54</v>
      </c>
      <c r="E311" s="33">
        <f t="shared" si="13"/>
        <v>23.938500000000001</v>
      </c>
      <c r="F311" s="20">
        <f t="shared" si="11"/>
        <v>153205226.37124988</v>
      </c>
    </row>
    <row r="312" spans="1:6" s="5" customFormat="1" ht="15.75" x14ac:dyDescent="0.25">
      <c r="A312" s="36" t="s">
        <v>47</v>
      </c>
      <c r="B312" s="37"/>
      <c r="C312" s="32" t="s">
        <v>21</v>
      </c>
      <c r="D312" s="31">
        <v>1700</v>
      </c>
      <c r="E312" s="33">
        <f t="shared" si="13"/>
        <v>42.5</v>
      </c>
      <c r="F312" s="20">
        <f t="shared" si="11"/>
        <v>153206883.87124988</v>
      </c>
    </row>
    <row r="313" spans="1:6" s="5" customFormat="1" ht="15.75" x14ac:dyDescent="0.25">
      <c r="A313" s="36" t="s">
        <v>48</v>
      </c>
      <c r="B313" s="37"/>
      <c r="C313" s="32" t="s">
        <v>20</v>
      </c>
      <c r="D313" s="31">
        <v>54339</v>
      </c>
      <c r="E313" s="33"/>
      <c r="F313" s="20">
        <f t="shared" si="11"/>
        <v>153261222.87124988</v>
      </c>
    </row>
    <row r="314" spans="1:6" s="5" customFormat="1" ht="15.75" x14ac:dyDescent="0.25">
      <c r="A314" s="36" t="s">
        <v>48</v>
      </c>
      <c r="B314" s="37"/>
      <c r="C314" s="32" t="s">
        <v>21</v>
      </c>
      <c r="D314" s="31">
        <v>792.08</v>
      </c>
      <c r="E314" s="33">
        <f t="shared" si="13"/>
        <v>19.802000000000003</v>
      </c>
      <c r="F314" s="20">
        <f t="shared" si="11"/>
        <v>153261995.14924991</v>
      </c>
    </row>
    <row r="315" spans="1:6" s="5" customFormat="1" ht="15.75" x14ac:dyDescent="0.25">
      <c r="A315" s="36" t="s">
        <v>48</v>
      </c>
      <c r="B315" s="37"/>
      <c r="C315" s="32" t="s">
        <v>21</v>
      </c>
      <c r="D315" s="31">
        <v>825</v>
      </c>
      <c r="E315" s="33">
        <f t="shared" si="13"/>
        <v>20.625</v>
      </c>
      <c r="F315" s="20">
        <f t="shared" si="11"/>
        <v>153262799.52424991</v>
      </c>
    </row>
    <row r="316" spans="1:6" s="5" customFormat="1" ht="15.75" x14ac:dyDescent="0.25">
      <c r="A316" s="36" t="s">
        <v>48</v>
      </c>
      <c r="B316" s="37"/>
      <c r="C316" s="32" t="s">
        <v>21</v>
      </c>
      <c r="D316" s="31">
        <v>1300</v>
      </c>
      <c r="E316" s="33">
        <f t="shared" si="13"/>
        <v>32.5</v>
      </c>
      <c r="F316" s="20">
        <f t="shared" si="11"/>
        <v>153264067.02424991</v>
      </c>
    </row>
    <row r="317" spans="1:6" s="5" customFormat="1" ht="15.75" x14ac:dyDescent="0.25">
      <c r="A317" s="36" t="s">
        <v>48</v>
      </c>
      <c r="B317" s="37"/>
      <c r="C317" s="32" t="s">
        <v>21</v>
      </c>
      <c r="D317" s="31">
        <v>2823.31</v>
      </c>
      <c r="E317" s="33">
        <f t="shared" si="13"/>
        <v>70.582750000000004</v>
      </c>
      <c r="F317" s="20">
        <f t="shared" si="11"/>
        <v>153266819.75149992</v>
      </c>
    </row>
    <row r="318" spans="1:6" s="5" customFormat="1" ht="15.75" x14ac:dyDescent="0.25">
      <c r="A318" s="36" t="s">
        <v>48</v>
      </c>
      <c r="B318" s="37"/>
      <c r="C318" s="32" t="s">
        <v>269</v>
      </c>
      <c r="D318" s="31">
        <v>1597492.99</v>
      </c>
      <c r="E318" s="33"/>
      <c r="F318" s="20">
        <f t="shared" si="11"/>
        <v>154864312.74149993</v>
      </c>
    </row>
    <row r="319" spans="1:6" s="5" customFormat="1" ht="15.75" x14ac:dyDescent="0.25">
      <c r="A319" s="36" t="s">
        <v>48</v>
      </c>
      <c r="B319" s="37"/>
      <c r="C319" s="32" t="s">
        <v>31</v>
      </c>
      <c r="D319" s="31">
        <v>600151.29</v>
      </c>
      <c r="E319" s="33"/>
      <c r="F319" s="20">
        <f t="shared" si="11"/>
        <v>155464464.03149992</v>
      </c>
    </row>
    <row r="320" spans="1:6" s="5" customFormat="1" ht="30" x14ac:dyDescent="0.25">
      <c r="A320" s="36" t="s">
        <v>48</v>
      </c>
      <c r="B320" s="37"/>
      <c r="C320" s="32" t="s">
        <v>438</v>
      </c>
      <c r="D320" s="31">
        <v>50000</v>
      </c>
      <c r="E320" s="33"/>
      <c r="F320" s="20">
        <f t="shared" si="11"/>
        <v>155514464.03149992</v>
      </c>
    </row>
    <row r="321" spans="1:6" s="5" customFormat="1" ht="30" x14ac:dyDescent="0.25">
      <c r="A321" s="36" t="s">
        <v>48</v>
      </c>
      <c r="B321" s="37" t="s">
        <v>210</v>
      </c>
      <c r="C321" s="32" t="s">
        <v>439</v>
      </c>
      <c r="D321" s="31"/>
      <c r="E321" s="33">
        <v>47140.68</v>
      </c>
      <c r="F321" s="20">
        <f t="shared" si="11"/>
        <v>155467323.35149992</v>
      </c>
    </row>
    <row r="322" spans="1:6" s="5" customFormat="1" ht="15.75" x14ac:dyDescent="0.25">
      <c r="A322" s="36" t="s">
        <v>48</v>
      </c>
      <c r="B322" s="37" t="s">
        <v>211</v>
      </c>
      <c r="C322" s="32" t="s">
        <v>440</v>
      </c>
      <c r="D322" s="31"/>
      <c r="E322" s="33">
        <v>4503</v>
      </c>
      <c r="F322" s="20">
        <f t="shared" si="11"/>
        <v>155462820.35149992</v>
      </c>
    </row>
    <row r="323" spans="1:6" s="5" customFormat="1" ht="15.75" x14ac:dyDescent="0.25">
      <c r="A323" s="36" t="s">
        <v>48</v>
      </c>
      <c r="B323" s="37" t="s">
        <v>212</v>
      </c>
      <c r="C323" s="32" t="s">
        <v>441</v>
      </c>
      <c r="D323" s="31"/>
      <c r="E323" s="33">
        <v>17067.43</v>
      </c>
      <c r="F323" s="20">
        <f t="shared" si="11"/>
        <v>155445752.92149991</v>
      </c>
    </row>
    <row r="324" spans="1:6" s="5" customFormat="1" ht="15.75" x14ac:dyDescent="0.25">
      <c r="A324" s="36" t="s">
        <v>48</v>
      </c>
      <c r="B324" s="37" t="s">
        <v>213</v>
      </c>
      <c r="C324" s="32" t="s">
        <v>442</v>
      </c>
      <c r="D324" s="31"/>
      <c r="E324" s="33">
        <v>154944</v>
      </c>
      <c r="F324" s="20">
        <f t="shared" si="11"/>
        <v>155290808.92149991</v>
      </c>
    </row>
    <row r="325" spans="1:6" s="5" customFormat="1" ht="15.75" x14ac:dyDescent="0.25">
      <c r="A325" s="36" t="s">
        <v>48</v>
      </c>
      <c r="B325" s="37" t="s">
        <v>214</v>
      </c>
      <c r="C325" s="32" t="s">
        <v>443</v>
      </c>
      <c r="D325" s="31"/>
      <c r="E325" s="33">
        <v>54840.65</v>
      </c>
      <c r="F325" s="20">
        <f t="shared" si="11"/>
        <v>155235968.2714999</v>
      </c>
    </row>
    <row r="326" spans="1:6" s="5" customFormat="1" ht="15.75" x14ac:dyDescent="0.25">
      <c r="A326" s="36" t="s">
        <v>48</v>
      </c>
      <c r="B326" s="37" t="s">
        <v>215</v>
      </c>
      <c r="C326" s="32" t="s">
        <v>444</v>
      </c>
      <c r="D326" s="31"/>
      <c r="E326" s="33">
        <v>121885</v>
      </c>
      <c r="F326" s="20">
        <f t="shared" si="11"/>
        <v>155114083.2714999</v>
      </c>
    </row>
    <row r="327" spans="1:6" s="5" customFormat="1" ht="15.75" x14ac:dyDescent="0.25">
      <c r="A327" s="36" t="s">
        <v>48</v>
      </c>
      <c r="B327" s="37" t="s">
        <v>216</v>
      </c>
      <c r="C327" s="32" t="s">
        <v>445</v>
      </c>
      <c r="D327" s="31"/>
      <c r="E327" s="33">
        <v>82589.48</v>
      </c>
      <c r="F327" s="20">
        <f t="shared" si="11"/>
        <v>155031493.79149991</v>
      </c>
    </row>
    <row r="328" spans="1:6" s="5" customFormat="1" ht="15.75" x14ac:dyDescent="0.25">
      <c r="A328" s="36" t="s">
        <v>48</v>
      </c>
      <c r="B328" s="37" t="s">
        <v>217</v>
      </c>
      <c r="C328" s="32" t="s">
        <v>446</v>
      </c>
      <c r="D328" s="31"/>
      <c r="E328" s="33">
        <v>252605</v>
      </c>
      <c r="F328" s="20">
        <f t="shared" si="11"/>
        <v>154778888.79149991</v>
      </c>
    </row>
    <row r="329" spans="1:6" s="5" customFormat="1" ht="15.75" x14ac:dyDescent="0.25">
      <c r="A329" s="36" t="s">
        <v>48</v>
      </c>
      <c r="B329" s="37" t="s">
        <v>218</v>
      </c>
      <c r="C329" s="32" t="s">
        <v>447</v>
      </c>
      <c r="D329" s="31"/>
      <c r="E329" s="33">
        <v>12486.5</v>
      </c>
      <c r="F329" s="20">
        <f t="shared" si="11"/>
        <v>154766402.29149991</v>
      </c>
    </row>
    <row r="330" spans="1:6" s="5" customFormat="1" ht="30" x14ac:dyDescent="0.25">
      <c r="A330" s="36" t="s">
        <v>48</v>
      </c>
      <c r="B330" s="37" t="s">
        <v>219</v>
      </c>
      <c r="C330" s="32" t="s">
        <v>448</v>
      </c>
      <c r="D330" s="31"/>
      <c r="E330" s="33">
        <v>23439.15</v>
      </c>
      <c r="F330" s="20">
        <f t="shared" si="11"/>
        <v>154742963.14149991</v>
      </c>
    </row>
    <row r="331" spans="1:6" s="5" customFormat="1" ht="30" x14ac:dyDescent="0.25">
      <c r="A331" s="36" t="s">
        <v>48</v>
      </c>
      <c r="B331" s="37" t="s">
        <v>220</v>
      </c>
      <c r="C331" s="32" t="s">
        <v>449</v>
      </c>
      <c r="D331" s="31"/>
      <c r="E331" s="33">
        <v>39689.33</v>
      </c>
      <c r="F331" s="20">
        <f t="shared" si="11"/>
        <v>154703273.81149989</v>
      </c>
    </row>
    <row r="332" spans="1:6" s="5" customFormat="1" ht="15.75" x14ac:dyDescent="0.25">
      <c r="A332" s="36" t="s">
        <v>48</v>
      </c>
      <c r="B332" s="37" t="s">
        <v>221</v>
      </c>
      <c r="C332" s="32" t="s">
        <v>450</v>
      </c>
      <c r="D332" s="31"/>
      <c r="E332" s="33">
        <v>98576.09</v>
      </c>
      <c r="F332" s="20">
        <f t="shared" si="11"/>
        <v>154604697.72149989</v>
      </c>
    </row>
    <row r="333" spans="1:6" s="5" customFormat="1" ht="15.75" x14ac:dyDescent="0.25">
      <c r="A333" s="36" t="s">
        <v>48</v>
      </c>
      <c r="B333" s="37" t="s">
        <v>222</v>
      </c>
      <c r="C333" s="32" t="s">
        <v>451</v>
      </c>
      <c r="D333" s="31"/>
      <c r="E333" s="33">
        <v>48141.39</v>
      </c>
      <c r="F333" s="20">
        <f t="shared" si="11"/>
        <v>154556556.3314999</v>
      </c>
    </row>
    <row r="334" spans="1:6" s="5" customFormat="1" ht="15.75" x14ac:dyDescent="0.25">
      <c r="A334" s="36" t="s">
        <v>48</v>
      </c>
      <c r="B334" s="37" t="s">
        <v>223</v>
      </c>
      <c r="C334" s="32" t="s">
        <v>452</v>
      </c>
      <c r="D334" s="31"/>
      <c r="E334" s="33">
        <v>23730</v>
      </c>
      <c r="F334" s="20">
        <f t="shared" ref="F334:F378" si="14">+F333+D334-E334</f>
        <v>154532826.3314999</v>
      </c>
    </row>
    <row r="335" spans="1:6" s="5" customFormat="1" ht="15.75" x14ac:dyDescent="0.25">
      <c r="A335" s="36" t="s">
        <v>48</v>
      </c>
      <c r="B335" s="37" t="s">
        <v>224</v>
      </c>
      <c r="C335" s="32" t="s">
        <v>453</v>
      </c>
      <c r="D335" s="31"/>
      <c r="E335" s="33">
        <v>126780.35</v>
      </c>
      <c r="F335" s="20">
        <f t="shared" si="14"/>
        <v>154406045.98149991</v>
      </c>
    </row>
    <row r="336" spans="1:6" s="5" customFormat="1" ht="15.75" x14ac:dyDescent="0.25">
      <c r="A336" s="36" t="s">
        <v>48</v>
      </c>
      <c r="B336" s="37" t="s">
        <v>225</v>
      </c>
      <c r="C336" s="32" t="s">
        <v>454</v>
      </c>
      <c r="D336" s="31"/>
      <c r="E336" s="33">
        <v>439412.49</v>
      </c>
      <c r="F336" s="20">
        <f t="shared" si="14"/>
        <v>153966633.4914999</v>
      </c>
    </row>
    <row r="337" spans="1:6" s="5" customFormat="1" ht="15.75" x14ac:dyDescent="0.25">
      <c r="A337" s="36" t="s">
        <v>48</v>
      </c>
      <c r="B337" s="37" t="s">
        <v>226</v>
      </c>
      <c r="C337" s="32" t="s">
        <v>455</v>
      </c>
      <c r="D337" s="31"/>
      <c r="E337" s="33">
        <v>23626.22</v>
      </c>
      <c r="F337" s="20">
        <f t="shared" si="14"/>
        <v>153943007.2714999</v>
      </c>
    </row>
    <row r="338" spans="1:6" s="5" customFormat="1" ht="15.75" x14ac:dyDescent="0.25">
      <c r="A338" s="36" t="s">
        <v>48</v>
      </c>
      <c r="B338" s="37" t="s">
        <v>227</v>
      </c>
      <c r="C338" s="32" t="s">
        <v>456</v>
      </c>
      <c r="D338" s="31"/>
      <c r="E338" s="33">
        <v>51300</v>
      </c>
      <c r="F338" s="20">
        <f t="shared" si="14"/>
        <v>153891707.2714999</v>
      </c>
    </row>
    <row r="339" spans="1:6" s="5" customFormat="1" ht="15.75" x14ac:dyDescent="0.25">
      <c r="A339" s="36" t="s">
        <v>48</v>
      </c>
      <c r="B339" s="37" t="s">
        <v>228</v>
      </c>
      <c r="C339" s="32" t="s">
        <v>457</v>
      </c>
      <c r="D339" s="31"/>
      <c r="E339" s="33">
        <v>5906.69</v>
      </c>
      <c r="F339" s="20">
        <f t="shared" si="14"/>
        <v>153885800.5814999</v>
      </c>
    </row>
    <row r="340" spans="1:6" s="5" customFormat="1" ht="30" x14ac:dyDescent="0.25">
      <c r="A340" s="36" t="s">
        <v>48</v>
      </c>
      <c r="B340" s="37" t="s">
        <v>229</v>
      </c>
      <c r="C340" s="32" t="s">
        <v>458</v>
      </c>
      <c r="D340" s="31"/>
      <c r="E340" s="33">
        <v>226074.54</v>
      </c>
      <c r="F340" s="20">
        <f t="shared" si="14"/>
        <v>153659726.04149991</v>
      </c>
    </row>
    <row r="341" spans="1:6" s="5" customFormat="1" ht="15.75" x14ac:dyDescent="0.25">
      <c r="A341" s="36" t="s">
        <v>48</v>
      </c>
      <c r="B341" s="37" t="s">
        <v>230</v>
      </c>
      <c r="C341" s="32" t="s">
        <v>459</v>
      </c>
      <c r="D341" s="31"/>
      <c r="E341" s="33">
        <v>210930</v>
      </c>
      <c r="F341" s="20">
        <f t="shared" si="14"/>
        <v>153448796.04149991</v>
      </c>
    </row>
    <row r="342" spans="1:6" s="5" customFormat="1" ht="15.75" x14ac:dyDescent="0.25">
      <c r="A342" s="36" t="s">
        <v>48</v>
      </c>
      <c r="B342" s="37" t="s">
        <v>231</v>
      </c>
      <c r="C342" s="32" t="s">
        <v>460</v>
      </c>
      <c r="D342" s="31"/>
      <c r="E342" s="33">
        <v>401150</v>
      </c>
      <c r="F342" s="20">
        <f t="shared" si="14"/>
        <v>153047646.04149991</v>
      </c>
    </row>
    <row r="343" spans="1:6" s="5" customFormat="1" ht="30" x14ac:dyDescent="0.25">
      <c r="A343" s="36" t="s">
        <v>48</v>
      </c>
      <c r="B343" s="37" t="s">
        <v>232</v>
      </c>
      <c r="C343" s="32" t="s">
        <v>461</v>
      </c>
      <c r="D343" s="31"/>
      <c r="E343" s="33">
        <v>59163</v>
      </c>
      <c r="F343" s="20">
        <f t="shared" si="14"/>
        <v>152988483.04149991</v>
      </c>
    </row>
    <row r="344" spans="1:6" s="5" customFormat="1" ht="15.75" x14ac:dyDescent="0.25">
      <c r="A344" s="36" t="s">
        <v>48</v>
      </c>
      <c r="B344" s="37" t="s">
        <v>233</v>
      </c>
      <c r="C344" s="32" t="s">
        <v>462</v>
      </c>
      <c r="D344" s="31"/>
      <c r="E344" s="33">
        <v>38760</v>
      </c>
      <c r="F344" s="20">
        <f t="shared" si="14"/>
        <v>152949723.04149991</v>
      </c>
    </row>
    <row r="345" spans="1:6" s="5" customFormat="1" ht="15.75" x14ac:dyDescent="0.25">
      <c r="A345" s="36" t="s">
        <v>48</v>
      </c>
      <c r="B345" s="37" t="s">
        <v>234</v>
      </c>
      <c r="C345" s="32" t="s">
        <v>463</v>
      </c>
      <c r="D345" s="31"/>
      <c r="E345" s="33">
        <v>210825</v>
      </c>
      <c r="F345" s="20">
        <f t="shared" si="14"/>
        <v>152738898.04149991</v>
      </c>
    </row>
    <row r="346" spans="1:6" s="5" customFormat="1" ht="30" x14ac:dyDescent="0.25">
      <c r="A346" s="36" t="s">
        <v>48</v>
      </c>
      <c r="B346" s="37" t="s">
        <v>235</v>
      </c>
      <c r="C346" s="32" t="s">
        <v>464</v>
      </c>
      <c r="D346" s="31"/>
      <c r="E346" s="33">
        <v>187452.5</v>
      </c>
      <c r="F346" s="20">
        <f t="shared" si="14"/>
        <v>152551445.54149991</v>
      </c>
    </row>
    <row r="347" spans="1:6" s="5" customFormat="1" ht="15.75" x14ac:dyDescent="0.25">
      <c r="A347" s="36" t="s">
        <v>48</v>
      </c>
      <c r="B347" s="37" t="s">
        <v>236</v>
      </c>
      <c r="C347" s="32" t="s">
        <v>465</v>
      </c>
      <c r="D347" s="31"/>
      <c r="E347" s="33">
        <v>80275</v>
      </c>
      <c r="F347" s="20">
        <f t="shared" si="14"/>
        <v>152471170.54149991</v>
      </c>
    </row>
    <row r="348" spans="1:6" s="5" customFormat="1" ht="15.75" x14ac:dyDescent="0.25">
      <c r="A348" s="36" t="s">
        <v>48</v>
      </c>
      <c r="B348" s="37" t="s">
        <v>237</v>
      </c>
      <c r="C348" s="32" t="s">
        <v>466</v>
      </c>
      <c r="D348" s="31"/>
      <c r="E348" s="33">
        <v>124300</v>
      </c>
      <c r="F348" s="20">
        <f t="shared" si="14"/>
        <v>152346870.54149991</v>
      </c>
    </row>
    <row r="349" spans="1:6" s="5" customFormat="1" ht="15.75" x14ac:dyDescent="0.25">
      <c r="A349" s="36" t="s">
        <v>48</v>
      </c>
      <c r="B349" s="37" t="s">
        <v>238</v>
      </c>
      <c r="C349" s="32" t="s">
        <v>467</v>
      </c>
      <c r="D349" s="31"/>
      <c r="E349" s="33">
        <v>216734</v>
      </c>
      <c r="F349" s="20">
        <f t="shared" si="14"/>
        <v>152130136.54149991</v>
      </c>
    </row>
    <row r="350" spans="1:6" s="5" customFormat="1" ht="30" x14ac:dyDescent="0.25">
      <c r="A350" s="36" t="s">
        <v>48</v>
      </c>
      <c r="B350" s="37" t="s">
        <v>239</v>
      </c>
      <c r="C350" s="32" t="s">
        <v>468</v>
      </c>
      <c r="D350" s="31"/>
      <c r="E350" s="33">
        <v>203585</v>
      </c>
      <c r="F350" s="20">
        <f t="shared" si="14"/>
        <v>151926551.54149991</v>
      </c>
    </row>
    <row r="351" spans="1:6" s="5" customFormat="1" ht="15.75" x14ac:dyDescent="0.25">
      <c r="A351" s="36" t="s">
        <v>48</v>
      </c>
      <c r="B351" s="37" t="s">
        <v>240</v>
      </c>
      <c r="C351" s="32" t="s">
        <v>469</v>
      </c>
      <c r="D351" s="31"/>
      <c r="E351" s="33">
        <v>543400</v>
      </c>
      <c r="F351" s="20">
        <f t="shared" si="14"/>
        <v>151383151.54149991</v>
      </c>
    </row>
    <row r="352" spans="1:6" s="5" customFormat="1" ht="15.75" x14ac:dyDescent="0.25">
      <c r="A352" s="36" t="s">
        <v>48</v>
      </c>
      <c r="B352" s="37" t="s">
        <v>241</v>
      </c>
      <c r="C352" s="32" t="s">
        <v>470</v>
      </c>
      <c r="D352" s="31"/>
      <c r="E352" s="33">
        <v>130625</v>
      </c>
      <c r="F352" s="20">
        <f t="shared" si="14"/>
        <v>151252526.54149991</v>
      </c>
    </row>
    <row r="353" spans="1:6" s="5" customFormat="1" ht="15.75" x14ac:dyDescent="0.25">
      <c r="A353" s="36" t="s">
        <v>48</v>
      </c>
      <c r="B353" s="37" t="s">
        <v>242</v>
      </c>
      <c r="C353" s="32" t="s">
        <v>471</v>
      </c>
      <c r="D353" s="31"/>
      <c r="E353" s="33">
        <v>109725</v>
      </c>
      <c r="F353" s="20">
        <f t="shared" si="14"/>
        <v>151142801.54149991</v>
      </c>
    </row>
    <row r="354" spans="1:6" s="5" customFormat="1" ht="15.75" x14ac:dyDescent="0.25">
      <c r="A354" s="36" t="s">
        <v>48</v>
      </c>
      <c r="B354" s="37" t="s">
        <v>243</v>
      </c>
      <c r="C354" s="32" t="s">
        <v>472</v>
      </c>
      <c r="D354" s="31"/>
      <c r="E354" s="33">
        <v>16950</v>
      </c>
      <c r="F354" s="20">
        <f t="shared" si="14"/>
        <v>151125851.54149991</v>
      </c>
    </row>
    <row r="355" spans="1:6" s="5" customFormat="1" ht="15.75" x14ac:dyDescent="0.25">
      <c r="A355" s="36" t="s">
        <v>48</v>
      </c>
      <c r="B355" s="37" t="s">
        <v>244</v>
      </c>
      <c r="C355" s="32" t="s">
        <v>473</v>
      </c>
      <c r="D355" s="31"/>
      <c r="E355" s="33">
        <v>190000</v>
      </c>
      <c r="F355" s="20">
        <f t="shared" si="14"/>
        <v>150935851.54149991</v>
      </c>
    </row>
    <row r="356" spans="1:6" s="5" customFormat="1" ht="15.75" x14ac:dyDescent="0.25">
      <c r="A356" s="36" t="s">
        <v>48</v>
      </c>
      <c r="B356" s="37" t="s">
        <v>245</v>
      </c>
      <c r="C356" s="32" t="s">
        <v>474</v>
      </c>
      <c r="D356" s="31"/>
      <c r="E356" s="33">
        <v>54805</v>
      </c>
      <c r="F356" s="20">
        <f t="shared" si="14"/>
        <v>150881046.54149991</v>
      </c>
    </row>
    <row r="357" spans="1:6" s="5" customFormat="1" ht="30" x14ac:dyDescent="0.25">
      <c r="A357" s="36" t="s">
        <v>48</v>
      </c>
      <c r="B357" s="37" t="s">
        <v>246</v>
      </c>
      <c r="C357" s="32" t="s">
        <v>475</v>
      </c>
      <c r="D357" s="31"/>
      <c r="E357" s="33">
        <v>176845</v>
      </c>
      <c r="F357" s="20">
        <f t="shared" si="14"/>
        <v>150704201.54149991</v>
      </c>
    </row>
    <row r="358" spans="1:6" s="5" customFormat="1" ht="15.75" x14ac:dyDescent="0.25">
      <c r="A358" s="36" t="s">
        <v>48</v>
      </c>
      <c r="B358" s="37" t="s">
        <v>247</v>
      </c>
      <c r="C358" s="32" t="s">
        <v>476</v>
      </c>
      <c r="D358" s="31"/>
      <c r="E358" s="33">
        <v>319162.84999999998</v>
      </c>
      <c r="F358" s="20">
        <f t="shared" si="14"/>
        <v>150385038.69149992</v>
      </c>
    </row>
    <row r="359" spans="1:6" s="5" customFormat="1" ht="15.75" x14ac:dyDescent="0.25">
      <c r="A359" s="36" t="s">
        <v>48</v>
      </c>
      <c r="B359" s="37" t="s">
        <v>248</v>
      </c>
      <c r="C359" s="32" t="s">
        <v>477</v>
      </c>
      <c r="D359" s="31"/>
      <c r="E359" s="33">
        <v>87478.85</v>
      </c>
      <c r="F359" s="20">
        <f t="shared" si="14"/>
        <v>150297559.84149992</v>
      </c>
    </row>
    <row r="360" spans="1:6" s="5" customFormat="1" ht="15.75" x14ac:dyDescent="0.25">
      <c r="A360" s="36" t="s">
        <v>48</v>
      </c>
      <c r="B360" s="37" t="s">
        <v>249</v>
      </c>
      <c r="C360" s="32" t="s">
        <v>478</v>
      </c>
      <c r="D360" s="31"/>
      <c r="E360" s="33">
        <v>311444.95</v>
      </c>
      <c r="F360" s="20">
        <f t="shared" si="14"/>
        <v>149986114.89149994</v>
      </c>
    </row>
    <row r="361" spans="1:6" s="5" customFormat="1" ht="30" x14ac:dyDescent="0.25">
      <c r="A361" s="36" t="s">
        <v>48</v>
      </c>
      <c r="B361" s="37" t="s">
        <v>250</v>
      </c>
      <c r="C361" s="32" t="s">
        <v>479</v>
      </c>
      <c r="D361" s="31"/>
      <c r="E361" s="33">
        <v>107485.03</v>
      </c>
      <c r="F361" s="20">
        <f t="shared" si="14"/>
        <v>149878629.86149994</v>
      </c>
    </row>
    <row r="362" spans="1:6" s="5" customFormat="1" ht="15.75" x14ac:dyDescent="0.25">
      <c r="A362" s="36" t="s">
        <v>48</v>
      </c>
      <c r="B362" s="37" t="s">
        <v>251</v>
      </c>
      <c r="C362" s="32" t="s">
        <v>480</v>
      </c>
      <c r="D362" s="31"/>
      <c r="E362" s="33">
        <v>213750</v>
      </c>
      <c r="F362" s="20">
        <f t="shared" si="14"/>
        <v>149664879.86149994</v>
      </c>
    </row>
    <row r="363" spans="1:6" s="5" customFormat="1" ht="15.75" x14ac:dyDescent="0.25">
      <c r="A363" s="36" t="s">
        <v>48</v>
      </c>
      <c r="B363" s="37" t="s">
        <v>252</v>
      </c>
      <c r="C363" s="32" t="s">
        <v>481</v>
      </c>
      <c r="D363" s="31"/>
      <c r="E363" s="33">
        <v>187015</v>
      </c>
      <c r="F363" s="20">
        <f t="shared" si="14"/>
        <v>149477864.86149994</v>
      </c>
    </row>
    <row r="364" spans="1:6" s="5" customFormat="1" ht="15.75" x14ac:dyDescent="0.25">
      <c r="A364" s="36" t="s">
        <v>48</v>
      </c>
      <c r="B364" s="37" t="s">
        <v>253</v>
      </c>
      <c r="C364" s="32" t="s">
        <v>482</v>
      </c>
      <c r="D364" s="31"/>
      <c r="E364" s="33">
        <v>146900</v>
      </c>
      <c r="F364" s="20">
        <f t="shared" si="14"/>
        <v>149330964.86149994</v>
      </c>
    </row>
    <row r="365" spans="1:6" s="5" customFormat="1" ht="15.75" x14ac:dyDescent="0.25">
      <c r="A365" s="36" t="s">
        <v>48</v>
      </c>
      <c r="B365" s="37" t="s">
        <v>254</v>
      </c>
      <c r="C365" s="32" t="s">
        <v>483</v>
      </c>
      <c r="D365" s="31"/>
      <c r="E365" s="33">
        <v>86640</v>
      </c>
      <c r="F365" s="20">
        <f t="shared" si="14"/>
        <v>149244324.86149994</v>
      </c>
    </row>
    <row r="366" spans="1:6" s="5" customFormat="1" ht="15.75" x14ac:dyDescent="0.25">
      <c r="A366" s="36" t="s">
        <v>48</v>
      </c>
      <c r="B366" s="37" t="s">
        <v>255</v>
      </c>
      <c r="C366" s="32" t="s">
        <v>484</v>
      </c>
      <c r="D366" s="31"/>
      <c r="E366" s="33">
        <v>211875</v>
      </c>
      <c r="F366" s="20">
        <f t="shared" si="14"/>
        <v>149032449.86149994</v>
      </c>
    </row>
    <row r="367" spans="1:6" s="5" customFormat="1" ht="15.75" x14ac:dyDescent="0.25">
      <c r="A367" s="36" t="s">
        <v>48</v>
      </c>
      <c r="B367" s="37" t="s">
        <v>256</v>
      </c>
      <c r="C367" s="32" t="s">
        <v>485</v>
      </c>
      <c r="D367" s="31"/>
      <c r="E367" s="33">
        <v>199500</v>
      </c>
      <c r="F367" s="20">
        <f t="shared" si="14"/>
        <v>148832949.86149994</v>
      </c>
    </row>
    <row r="368" spans="1:6" s="5" customFormat="1" ht="15.75" x14ac:dyDescent="0.25">
      <c r="A368" s="36" t="s">
        <v>48</v>
      </c>
      <c r="B368" s="37" t="s">
        <v>257</v>
      </c>
      <c r="C368" s="32" t="s">
        <v>486</v>
      </c>
      <c r="D368" s="31"/>
      <c r="E368" s="33">
        <v>154850</v>
      </c>
      <c r="F368" s="20">
        <f t="shared" si="14"/>
        <v>148678099.86149994</v>
      </c>
    </row>
    <row r="369" spans="1:128" s="5" customFormat="1" ht="30" x14ac:dyDescent="0.25">
      <c r="A369" s="36" t="s">
        <v>48</v>
      </c>
      <c r="B369" s="37" t="s">
        <v>258</v>
      </c>
      <c r="C369" s="32" t="s">
        <v>487</v>
      </c>
      <c r="D369" s="31"/>
      <c r="E369" s="33">
        <v>51160.75</v>
      </c>
      <c r="F369" s="20">
        <f t="shared" si="14"/>
        <v>148626939.11149994</v>
      </c>
    </row>
    <row r="370" spans="1:128" s="5" customFormat="1" ht="15.75" x14ac:dyDescent="0.25">
      <c r="A370" s="36" t="s">
        <v>48</v>
      </c>
      <c r="B370" s="37" t="s">
        <v>259</v>
      </c>
      <c r="C370" s="32" t="s">
        <v>488</v>
      </c>
      <c r="D370" s="31"/>
      <c r="E370" s="33">
        <v>216112.5</v>
      </c>
      <c r="F370" s="20">
        <f t="shared" si="14"/>
        <v>148410826.61149994</v>
      </c>
    </row>
    <row r="371" spans="1:128" s="5" customFormat="1" ht="15.75" x14ac:dyDescent="0.25">
      <c r="A371" s="36" t="s">
        <v>48</v>
      </c>
      <c r="B371" s="37" t="s">
        <v>260</v>
      </c>
      <c r="C371" s="32" t="s">
        <v>489</v>
      </c>
      <c r="D371" s="31"/>
      <c r="E371" s="33">
        <v>69065</v>
      </c>
      <c r="F371" s="20">
        <f t="shared" si="14"/>
        <v>148341761.61149994</v>
      </c>
    </row>
    <row r="372" spans="1:128" s="5" customFormat="1" ht="15.75" x14ac:dyDescent="0.25">
      <c r="A372" s="36" t="s">
        <v>48</v>
      </c>
      <c r="B372" s="37" t="s">
        <v>261</v>
      </c>
      <c r="C372" s="32" t="s">
        <v>490</v>
      </c>
      <c r="D372" s="31"/>
      <c r="E372" s="33">
        <v>18696</v>
      </c>
      <c r="F372" s="20">
        <f t="shared" si="14"/>
        <v>148323065.61149994</v>
      </c>
    </row>
    <row r="373" spans="1:128" s="5" customFormat="1" ht="30" x14ac:dyDescent="0.25">
      <c r="A373" s="36" t="s">
        <v>48</v>
      </c>
      <c r="B373" s="37" t="s">
        <v>262</v>
      </c>
      <c r="C373" s="32" t="s">
        <v>491</v>
      </c>
      <c r="D373" s="31"/>
      <c r="E373" s="33">
        <v>92899.56</v>
      </c>
      <c r="F373" s="20">
        <f t="shared" si="14"/>
        <v>148230166.05149993</v>
      </c>
    </row>
    <row r="374" spans="1:128" s="5" customFormat="1" ht="30" x14ac:dyDescent="0.25">
      <c r="A374" s="36" t="s">
        <v>48</v>
      </c>
      <c r="B374" s="37" t="s">
        <v>263</v>
      </c>
      <c r="C374" s="32" t="s">
        <v>492</v>
      </c>
      <c r="D374" s="31"/>
      <c r="E374" s="33">
        <v>42675</v>
      </c>
      <c r="F374" s="20">
        <f t="shared" si="14"/>
        <v>148187491.05149993</v>
      </c>
    </row>
    <row r="375" spans="1:128" s="5" customFormat="1" ht="15.75" x14ac:dyDescent="0.25">
      <c r="A375" s="36" t="s">
        <v>48</v>
      </c>
      <c r="B375" s="37" t="s">
        <v>264</v>
      </c>
      <c r="C375" s="32" t="s">
        <v>493</v>
      </c>
      <c r="D375" s="31"/>
      <c r="E375" s="33">
        <v>6530.9</v>
      </c>
      <c r="F375" s="20">
        <f t="shared" si="14"/>
        <v>148180960.15149993</v>
      </c>
    </row>
    <row r="376" spans="1:128" s="5" customFormat="1" ht="15.75" x14ac:dyDescent="0.25">
      <c r="A376" s="36" t="s">
        <v>48</v>
      </c>
      <c r="B376" s="37" t="s">
        <v>265</v>
      </c>
      <c r="C376" s="32" t="s">
        <v>494</v>
      </c>
      <c r="D376" s="31"/>
      <c r="E376" s="33">
        <v>100947</v>
      </c>
      <c r="F376" s="20">
        <f t="shared" si="14"/>
        <v>148080013.15149993</v>
      </c>
    </row>
    <row r="377" spans="1:128" s="5" customFormat="1" ht="15.75" x14ac:dyDescent="0.25">
      <c r="A377" s="30" t="s">
        <v>48</v>
      </c>
      <c r="B377" s="29" t="s">
        <v>266</v>
      </c>
      <c r="C377" s="32" t="s">
        <v>495</v>
      </c>
      <c r="D377" s="31"/>
      <c r="E377" s="33">
        <v>26550.560000000001</v>
      </c>
      <c r="F377" s="20">
        <f t="shared" si="14"/>
        <v>148053462.59149992</v>
      </c>
    </row>
    <row r="378" spans="1:128" s="5" customFormat="1" ht="15.75" x14ac:dyDescent="0.25">
      <c r="A378" s="30" t="s">
        <v>48</v>
      </c>
      <c r="B378" s="29"/>
      <c r="C378" s="32" t="s">
        <v>496</v>
      </c>
      <c r="D378" s="31">
        <v>375731.58</v>
      </c>
      <c r="E378" s="34"/>
      <c r="F378" s="27">
        <f t="shared" si="14"/>
        <v>148429194.17149994</v>
      </c>
      <c r="G378" s="35"/>
    </row>
    <row r="379" spans="1:128" s="6" customFormat="1" thickBot="1" x14ac:dyDescent="0.3">
      <c r="A379" s="3"/>
      <c r="B379" s="1"/>
      <c r="C379" s="2"/>
      <c r="D379" s="28">
        <f>SUM(D188:D378)</f>
        <v>34155021.710000001</v>
      </c>
      <c r="E379" s="28">
        <f>SUM(E188:E378)</f>
        <v>19596442.907999996</v>
      </c>
      <c r="F379" s="14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  <c r="DM379" s="5"/>
      <c r="DN379" s="5"/>
      <c r="DO379" s="5"/>
      <c r="DP379" s="5"/>
      <c r="DQ379" s="5"/>
      <c r="DR379" s="5"/>
      <c r="DS379" s="5"/>
      <c r="DT379" s="5"/>
      <c r="DU379" s="5"/>
      <c r="DV379" s="5"/>
      <c r="DW379" s="5"/>
      <c r="DX379" s="5"/>
    </row>
    <row r="380" spans="1:128" s="6" customFormat="1" thickTop="1" x14ac:dyDescent="0.25">
      <c r="A380" s="3"/>
      <c r="B380" s="1"/>
      <c r="C380" s="2"/>
      <c r="D380" s="7"/>
      <c r="E380" s="7"/>
      <c r="F380" s="14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  <c r="DM380" s="5"/>
      <c r="DN380" s="5"/>
      <c r="DO380" s="5"/>
      <c r="DP380" s="5"/>
      <c r="DQ380" s="5"/>
      <c r="DR380" s="5"/>
      <c r="DS380" s="5"/>
      <c r="DT380" s="5"/>
      <c r="DU380" s="5"/>
      <c r="DV380" s="5"/>
      <c r="DW380" s="5"/>
      <c r="DX380" s="5"/>
    </row>
    <row r="381" spans="1:128" s="6" customFormat="1" ht="15.75" x14ac:dyDescent="0.25">
      <c r="A381" s="3"/>
      <c r="B381" s="1"/>
      <c r="C381" s="2"/>
      <c r="D381" s="7"/>
      <c r="E381" s="7"/>
      <c r="F381" s="14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  <c r="DG381" s="5"/>
      <c r="DH381" s="5"/>
      <c r="DI381" s="5"/>
      <c r="DJ381" s="5"/>
      <c r="DK381" s="5"/>
      <c r="DL381" s="5"/>
      <c r="DM381" s="5"/>
      <c r="DN381" s="5"/>
      <c r="DO381" s="5"/>
      <c r="DP381" s="5"/>
      <c r="DQ381" s="5"/>
      <c r="DR381" s="5"/>
      <c r="DS381" s="5"/>
      <c r="DT381" s="5"/>
      <c r="DU381" s="5"/>
      <c r="DV381" s="5"/>
      <c r="DW381" s="5"/>
      <c r="DX381" s="5"/>
    </row>
    <row r="382" spans="1:128" s="6" customFormat="1" ht="15.75" x14ac:dyDescent="0.25">
      <c r="A382" s="3"/>
      <c r="B382" s="1"/>
      <c r="C382" s="2"/>
      <c r="D382" s="7"/>
      <c r="E382" s="7"/>
      <c r="F382" s="14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  <c r="DM382" s="5"/>
      <c r="DN382" s="5"/>
      <c r="DO382" s="5"/>
      <c r="DP382" s="5"/>
      <c r="DQ382" s="5"/>
      <c r="DR382" s="5"/>
      <c r="DS382" s="5"/>
      <c r="DT382" s="5"/>
      <c r="DU382" s="5"/>
      <c r="DV382" s="5"/>
      <c r="DW382" s="5"/>
      <c r="DX382" s="5"/>
    </row>
    <row r="383" spans="1:128" s="6" customFormat="1" ht="15.75" x14ac:dyDescent="0.25">
      <c r="A383" s="3"/>
      <c r="B383" s="1"/>
      <c r="C383" s="2"/>
      <c r="D383" s="7"/>
      <c r="E383" s="7"/>
      <c r="F383" s="14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  <c r="DG383" s="5"/>
      <c r="DH383" s="5"/>
      <c r="DI383" s="5"/>
      <c r="DJ383" s="5"/>
      <c r="DK383" s="5"/>
      <c r="DL383" s="5"/>
      <c r="DM383" s="5"/>
      <c r="DN383" s="5"/>
      <c r="DO383" s="5"/>
      <c r="DP383" s="5"/>
      <c r="DQ383" s="5"/>
      <c r="DR383" s="5"/>
      <c r="DS383" s="5"/>
      <c r="DT383" s="5"/>
      <c r="DU383" s="5"/>
      <c r="DV383" s="5"/>
      <c r="DW383" s="5"/>
      <c r="DX383" s="5"/>
    </row>
    <row r="384" spans="1:128" s="6" customFormat="1" ht="15.75" x14ac:dyDescent="0.25">
      <c r="A384" s="3"/>
      <c r="B384" s="1"/>
      <c r="C384" s="2"/>
      <c r="D384" s="7"/>
      <c r="E384" s="7"/>
      <c r="F384" s="14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  <c r="CZ384" s="5"/>
      <c r="DA384" s="5"/>
      <c r="DB384" s="5"/>
      <c r="DC384" s="5"/>
      <c r="DD384" s="5"/>
      <c r="DE384" s="5"/>
      <c r="DF384" s="5"/>
      <c r="DG384" s="5"/>
      <c r="DH384" s="5"/>
      <c r="DI384" s="5"/>
      <c r="DJ384" s="5"/>
      <c r="DK384" s="5"/>
      <c r="DL384" s="5"/>
      <c r="DM384" s="5"/>
      <c r="DN384" s="5"/>
      <c r="DO384" s="5"/>
      <c r="DP384" s="5"/>
      <c r="DQ384" s="5"/>
      <c r="DR384" s="5"/>
      <c r="DS384" s="5"/>
      <c r="DT384" s="5"/>
      <c r="DU384" s="5"/>
      <c r="DV384" s="5"/>
      <c r="DW384" s="5"/>
      <c r="DX384" s="5"/>
    </row>
    <row r="385" spans="1:128" s="6" customFormat="1" ht="15.75" x14ac:dyDescent="0.25">
      <c r="A385" s="3"/>
      <c r="B385" s="1"/>
      <c r="C385" s="2"/>
      <c r="D385" s="7"/>
      <c r="E385" s="7"/>
      <c r="F385" s="14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  <c r="DG385" s="5"/>
      <c r="DH385" s="5"/>
      <c r="DI385" s="5"/>
      <c r="DJ385" s="5"/>
      <c r="DK385" s="5"/>
      <c r="DL385" s="5"/>
      <c r="DM385" s="5"/>
      <c r="DN385" s="5"/>
      <c r="DO385" s="5"/>
      <c r="DP385" s="5"/>
      <c r="DQ385" s="5"/>
      <c r="DR385" s="5"/>
      <c r="DS385" s="5"/>
      <c r="DT385" s="5"/>
      <c r="DU385" s="5"/>
      <c r="DV385" s="5"/>
      <c r="DW385" s="5"/>
      <c r="DX385" s="5"/>
    </row>
    <row r="386" spans="1:128" s="6" customFormat="1" ht="15.75" x14ac:dyDescent="0.25">
      <c r="A386" s="3"/>
      <c r="B386" s="1"/>
      <c r="C386" s="2"/>
      <c r="D386" s="7"/>
      <c r="E386" s="7"/>
      <c r="F386" s="14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  <c r="CZ386" s="5"/>
      <c r="DA386" s="5"/>
      <c r="DB386" s="5"/>
      <c r="DC386" s="5"/>
      <c r="DD386" s="5"/>
      <c r="DE386" s="5"/>
      <c r="DF386" s="5"/>
      <c r="DG386" s="5"/>
      <c r="DH386" s="5"/>
      <c r="DI386" s="5"/>
      <c r="DJ386" s="5"/>
      <c r="DK386" s="5"/>
      <c r="DL386" s="5"/>
      <c r="DM386" s="5"/>
      <c r="DN386" s="5"/>
      <c r="DO386" s="5"/>
      <c r="DP386" s="5"/>
      <c r="DQ386" s="5"/>
      <c r="DR386" s="5"/>
      <c r="DS386" s="5"/>
      <c r="DT386" s="5"/>
      <c r="DU386" s="5"/>
      <c r="DV386" s="5"/>
      <c r="DW386" s="5"/>
      <c r="DX386" s="5"/>
    </row>
    <row r="387" spans="1:128" s="6" customFormat="1" ht="15.75" x14ac:dyDescent="0.25">
      <c r="A387" s="3"/>
      <c r="B387" s="1"/>
      <c r="C387" s="2"/>
      <c r="D387" s="7"/>
      <c r="E387" s="7"/>
      <c r="F387" s="14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  <c r="CZ387" s="5"/>
      <c r="DA387" s="5"/>
      <c r="DB387" s="5"/>
      <c r="DC387" s="5"/>
      <c r="DD387" s="5"/>
      <c r="DE387" s="5"/>
      <c r="DF387" s="5"/>
      <c r="DG387" s="5"/>
      <c r="DH387" s="5"/>
      <c r="DI387" s="5"/>
      <c r="DJ387" s="5"/>
      <c r="DK387" s="5"/>
      <c r="DL387" s="5"/>
      <c r="DM387" s="5"/>
      <c r="DN387" s="5"/>
      <c r="DO387" s="5"/>
      <c r="DP387" s="5"/>
      <c r="DQ387" s="5"/>
      <c r="DR387" s="5"/>
      <c r="DS387" s="5"/>
      <c r="DT387" s="5"/>
      <c r="DU387" s="5"/>
      <c r="DV387" s="5"/>
      <c r="DW387" s="5"/>
      <c r="DX387" s="5"/>
    </row>
    <row r="388" spans="1:128" s="6" customFormat="1" ht="15.75" x14ac:dyDescent="0.25">
      <c r="A388" s="39" t="s">
        <v>13</v>
      </c>
      <c r="B388" s="39"/>
      <c r="C388" s="39"/>
      <c r="D388" s="39"/>
      <c r="E388" s="39"/>
      <c r="F388" s="3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  <c r="CZ388" s="5"/>
      <c r="DA388" s="5"/>
      <c r="DB388" s="5"/>
      <c r="DC388" s="5"/>
      <c r="DD388" s="5"/>
      <c r="DE388" s="5"/>
      <c r="DF388" s="5"/>
      <c r="DG388" s="5"/>
      <c r="DH388" s="5"/>
      <c r="DI388" s="5"/>
      <c r="DJ388" s="5"/>
      <c r="DK388" s="5"/>
      <c r="DL388" s="5"/>
      <c r="DM388" s="5"/>
      <c r="DN388" s="5"/>
      <c r="DO388" s="5"/>
      <c r="DP388" s="5"/>
      <c r="DQ388" s="5"/>
      <c r="DR388" s="5"/>
      <c r="DS388" s="5"/>
      <c r="DT388" s="5"/>
      <c r="DU388" s="5"/>
      <c r="DV388" s="5"/>
      <c r="DW388" s="5"/>
      <c r="DX388" s="5"/>
    </row>
    <row r="389" spans="1:128" s="6" customFormat="1" ht="15.75" x14ac:dyDescent="0.25">
      <c r="A389" s="38" t="s">
        <v>14</v>
      </c>
      <c r="B389" s="38"/>
      <c r="C389" s="38"/>
      <c r="D389" s="38"/>
      <c r="E389" s="38"/>
      <c r="F389" s="38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</row>
    <row r="390" spans="1:128" s="6" customFormat="1" ht="15.75" x14ac:dyDescent="0.25">
      <c r="A390" s="16"/>
      <c r="B390" s="16"/>
      <c r="C390" s="16"/>
      <c r="D390" s="16"/>
      <c r="E390" s="16"/>
      <c r="F390" s="16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</row>
    <row r="391" spans="1:128" s="6" customFormat="1" ht="15.75" x14ac:dyDescent="0.25">
      <c r="A391" s="21"/>
      <c r="B391" s="21"/>
      <c r="C391" s="21"/>
      <c r="D391" s="21"/>
      <c r="E391" s="21"/>
      <c r="F391" s="21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</row>
    <row r="392" spans="1:128" s="6" customFormat="1" ht="15.75" x14ac:dyDescent="0.25">
      <c r="A392" s="21"/>
      <c r="B392" s="21"/>
      <c r="C392" s="21"/>
      <c r="D392" s="21"/>
      <c r="E392" s="21"/>
      <c r="F392" s="21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  <c r="DS392" s="5"/>
      <c r="DT392" s="5"/>
      <c r="DU392" s="5"/>
      <c r="DV392" s="5"/>
      <c r="DW392" s="5"/>
      <c r="DX392" s="5"/>
    </row>
    <row r="393" spans="1:128" s="6" customFormat="1" ht="15.75" x14ac:dyDescent="0.25">
      <c r="A393" s="21"/>
      <c r="B393" s="21"/>
      <c r="C393" s="21"/>
      <c r="D393" s="21"/>
      <c r="E393" s="21"/>
      <c r="F393" s="21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  <c r="DM393" s="5"/>
      <c r="DN393" s="5"/>
      <c r="DO393" s="5"/>
      <c r="DP393" s="5"/>
      <c r="DQ393" s="5"/>
      <c r="DR393" s="5"/>
      <c r="DS393" s="5"/>
      <c r="DT393" s="5"/>
      <c r="DU393" s="5"/>
      <c r="DV393" s="5"/>
      <c r="DW393" s="5"/>
      <c r="DX393" s="5"/>
    </row>
    <row r="394" spans="1:128" s="6" customFormat="1" ht="15.75" x14ac:dyDescent="0.25">
      <c r="A394" s="21"/>
      <c r="B394" s="21"/>
      <c r="C394" s="21"/>
      <c r="D394" s="21"/>
      <c r="E394" s="21"/>
      <c r="F394" s="21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  <c r="DM394" s="5"/>
      <c r="DN394" s="5"/>
      <c r="DO394" s="5"/>
      <c r="DP394" s="5"/>
      <c r="DQ394" s="5"/>
      <c r="DR394" s="5"/>
      <c r="DS394" s="5"/>
      <c r="DT394" s="5"/>
      <c r="DU394" s="5"/>
      <c r="DV394" s="5"/>
      <c r="DW394" s="5"/>
      <c r="DX394" s="5"/>
    </row>
    <row r="395" spans="1:128" s="6" customFormat="1" ht="15.75" x14ac:dyDescent="0.25">
      <c r="A395" s="16"/>
      <c r="B395" s="16"/>
      <c r="C395" s="16"/>
      <c r="D395" s="16"/>
      <c r="E395" s="16"/>
      <c r="F395" s="16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  <c r="DM395" s="5"/>
      <c r="DN395" s="5"/>
      <c r="DO395" s="5"/>
      <c r="DP395" s="5"/>
      <c r="DQ395" s="5"/>
      <c r="DR395" s="5"/>
      <c r="DS395" s="5"/>
      <c r="DT395" s="5"/>
      <c r="DU395" s="5"/>
      <c r="DV395" s="5"/>
      <c r="DW395" s="5"/>
      <c r="DX395" s="5"/>
    </row>
    <row r="396" spans="1:128" s="6" customFormat="1" ht="15.75" x14ac:dyDescent="0.25">
      <c r="A396" s="16"/>
      <c r="B396" s="16"/>
      <c r="C396" s="16"/>
      <c r="D396" s="16"/>
      <c r="E396" s="16"/>
      <c r="F396" s="16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  <c r="DS396" s="5"/>
      <c r="DT396" s="5"/>
      <c r="DU396" s="5"/>
      <c r="DV396" s="5"/>
      <c r="DW396" s="5"/>
      <c r="DX396" s="5"/>
    </row>
    <row r="397" spans="1:128" s="6" customFormat="1" ht="15.75" x14ac:dyDescent="0.25">
      <c r="A397" s="16"/>
      <c r="B397" s="16"/>
      <c r="C397" s="16"/>
      <c r="D397" s="16"/>
      <c r="E397" s="16"/>
      <c r="F397" s="16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  <c r="DM397" s="5"/>
      <c r="DN397" s="5"/>
      <c r="DO397" s="5"/>
      <c r="DP397" s="5"/>
      <c r="DQ397" s="5"/>
      <c r="DR397" s="5"/>
      <c r="DS397" s="5"/>
      <c r="DT397" s="5"/>
      <c r="DU397" s="5"/>
      <c r="DV397" s="5"/>
      <c r="DW397" s="5"/>
      <c r="DX397" s="5"/>
    </row>
    <row r="398" spans="1:128" s="6" customFormat="1" ht="15.75" x14ac:dyDescent="0.25">
      <c r="A398" s="16"/>
      <c r="B398" s="16"/>
      <c r="C398" s="16"/>
      <c r="D398" s="16"/>
      <c r="E398" s="16"/>
      <c r="F398" s="16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</row>
    <row r="399" spans="1:128" s="6" customFormat="1" ht="15.75" x14ac:dyDescent="0.25">
      <c r="A399" s="16"/>
      <c r="B399" s="16"/>
      <c r="C399" s="16"/>
      <c r="D399" s="16"/>
      <c r="E399" s="16"/>
      <c r="F399" s="16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  <c r="DS399" s="5"/>
      <c r="DT399" s="5"/>
      <c r="DU399" s="5"/>
      <c r="DV399" s="5"/>
      <c r="DW399" s="5"/>
      <c r="DX399" s="5"/>
    </row>
    <row r="400" spans="1:128" s="6" customFormat="1" ht="15.75" x14ac:dyDescent="0.25">
      <c r="A400" s="16"/>
      <c r="B400" s="16"/>
      <c r="C400" s="16"/>
      <c r="D400" s="16"/>
      <c r="E400" s="16"/>
      <c r="F400" s="16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  <c r="DS400" s="5"/>
      <c r="DT400" s="5"/>
      <c r="DU400" s="5"/>
      <c r="DV400" s="5"/>
      <c r="DW400" s="5"/>
      <c r="DX400" s="5"/>
    </row>
    <row r="401" spans="1:128" s="6" customFormat="1" ht="15.75" x14ac:dyDescent="0.25">
      <c r="A401" s="16"/>
      <c r="B401" s="16"/>
      <c r="C401" s="16"/>
      <c r="D401" s="16"/>
      <c r="E401" s="16"/>
      <c r="F401" s="16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  <c r="DS401" s="5"/>
      <c r="DT401" s="5"/>
      <c r="DU401" s="5"/>
      <c r="DV401" s="5"/>
      <c r="DW401" s="5"/>
      <c r="DX401" s="5"/>
    </row>
    <row r="402" spans="1:128" s="6" customFormat="1" ht="15.75" x14ac:dyDescent="0.25">
      <c r="A402" s="4"/>
      <c r="B402" s="4"/>
      <c r="C402" s="4"/>
      <c r="D402" s="4"/>
      <c r="E402" s="4"/>
      <c r="F402" s="4"/>
    </row>
    <row r="403" spans="1:128" s="6" customFormat="1" ht="15.75" x14ac:dyDescent="0.25">
      <c r="A403" s="4"/>
      <c r="B403" s="4"/>
      <c r="C403" s="4"/>
      <c r="D403" s="4"/>
      <c r="E403" s="4"/>
      <c r="F403" s="4"/>
    </row>
    <row r="404" spans="1:128" s="6" customFormat="1" ht="15.75" x14ac:dyDescent="0.25">
      <c r="A404" s="39" t="s">
        <v>15</v>
      </c>
      <c r="B404" s="39"/>
      <c r="C404" s="39"/>
      <c r="D404" s="23"/>
      <c r="E404" s="22" t="s">
        <v>16</v>
      </c>
      <c r="F404" s="22"/>
    </row>
    <row r="405" spans="1:128" s="6" customFormat="1" ht="15.75" x14ac:dyDescent="0.25">
      <c r="A405" s="38" t="s">
        <v>19</v>
      </c>
      <c r="B405" s="38"/>
      <c r="C405" s="38"/>
      <c r="D405" s="42" t="s">
        <v>17</v>
      </c>
      <c r="E405" s="42"/>
      <c r="F405" s="42"/>
    </row>
    <row r="406" spans="1:128" s="6" customFormat="1" ht="15.75" x14ac:dyDescent="0.25">
      <c r="A406" s="4"/>
      <c r="B406" s="4"/>
      <c r="C406" s="4"/>
      <c r="D406" s="4"/>
      <c r="E406" s="4"/>
      <c r="F406" s="4"/>
    </row>
    <row r="407" spans="1:128" s="6" customFormat="1" ht="15.75" x14ac:dyDescent="0.25">
      <c r="A407" s="4"/>
      <c r="B407" s="17"/>
      <c r="C407" s="4"/>
      <c r="D407" s="4"/>
      <c r="E407" s="18"/>
      <c r="F407" s="18"/>
    </row>
    <row r="408" spans="1:128" s="6" customFormat="1" ht="15.75" x14ac:dyDescent="0.25">
      <c r="A408" s="4"/>
      <c r="B408" s="17"/>
      <c r="C408" s="4"/>
      <c r="D408" s="4"/>
      <c r="E408" s="18"/>
      <c r="F408" s="18"/>
    </row>
    <row r="409" spans="1:128" s="6" customFormat="1" ht="15.75" x14ac:dyDescent="0.25">
      <c r="A409" s="4"/>
      <c r="B409" s="17"/>
      <c r="C409" s="4"/>
      <c r="D409" s="4"/>
      <c r="E409" s="18"/>
      <c r="F409" s="18"/>
    </row>
    <row r="410" spans="1:128" s="6" customFormat="1" ht="15.75" x14ac:dyDescent="0.25"/>
    <row r="411" spans="1:128" s="6" customFormat="1" ht="15.75" x14ac:dyDescent="0.25"/>
    <row r="412" spans="1:128" s="6" customFormat="1" ht="15.75" x14ac:dyDescent="0.25"/>
    <row r="413" spans="1:128" s="6" customFormat="1" ht="15.75" x14ac:dyDescent="0.25"/>
    <row r="414" spans="1:128" s="6" customFormat="1" ht="15.75" x14ac:dyDescent="0.25"/>
    <row r="415" spans="1:128" s="6" customFormat="1" ht="15.75" x14ac:dyDescent="0.25"/>
    <row r="416" spans="1:128" s="6" customFormat="1" ht="15.75" x14ac:dyDescent="0.25"/>
    <row r="417" s="6" customFormat="1" ht="15.75" x14ac:dyDescent="0.25"/>
    <row r="418" s="6" customFormat="1" ht="15.75" x14ac:dyDescent="0.25"/>
    <row r="419" s="6" customFormat="1" ht="15.75" x14ac:dyDescent="0.25"/>
    <row r="420" s="6" customFormat="1" ht="15.75" x14ac:dyDescent="0.25"/>
    <row r="421" s="6" customFormat="1" ht="15.75" x14ac:dyDescent="0.25"/>
    <row r="422" s="6" customFormat="1" ht="15.75" x14ac:dyDescent="0.25"/>
    <row r="423" s="6" customFormat="1" ht="15.75" x14ac:dyDescent="0.25"/>
    <row r="424" s="6" customFormat="1" ht="15.75" x14ac:dyDescent="0.25"/>
    <row r="425" s="6" customFormat="1" ht="15.75" x14ac:dyDescent="0.25"/>
    <row r="426" s="6" customFormat="1" ht="15.75" x14ac:dyDescent="0.25"/>
    <row r="427" s="6" customFormat="1" ht="15.75" x14ac:dyDescent="0.25"/>
    <row r="428" s="6" customFormat="1" ht="15.75" x14ac:dyDescent="0.25"/>
    <row r="429" s="6" customFormat="1" ht="15.75" x14ac:dyDescent="0.25"/>
    <row r="430" s="6" customFormat="1" ht="15.75" x14ac:dyDescent="0.25"/>
    <row r="431" s="6" customFormat="1" ht="15.75" x14ac:dyDescent="0.25"/>
    <row r="432" s="6" customFormat="1" ht="15.75" x14ac:dyDescent="0.25"/>
    <row r="433" s="6" customFormat="1" ht="15.75" x14ac:dyDescent="0.25"/>
    <row r="434" s="6" customFormat="1" ht="15.75" x14ac:dyDescent="0.25"/>
    <row r="435" s="6" customFormat="1" ht="15.75" x14ac:dyDescent="0.25"/>
    <row r="436" s="6" customFormat="1" ht="15.75" x14ac:dyDescent="0.25"/>
    <row r="437" s="6" customFormat="1" ht="15.75" x14ac:dyDescent="0.25"/>
    <row r="438" s="6" customFormat="1" ht="15.75" x14ac:dyDescent="0.25"/>
    <row r="439" s="6" customFormat="1" ht="15.75" x14ac:dyDescent="0.25"/>
    <row r="440" s="6" customFormat="1" ht="15.75" x14ac:dyDescent="0.25"/>
    <row r="441" s="6" customFormat="1" ht="15.75" x14ac:dyDescent="0.25"/>
    <row r="442" s="6" customFormat="1" ht="15.75" x14ac:dyDescent="0.25"/>
    <row r="443" s="6" customFormat="1" ht="15.75" x14ac:dyDescent="0.25"/>
    <row r="444" s="6" customFormat="1" ht="15.75" x14ac:dyDescent="0.25"/>
    <row r="445" s="6" customFormat="1" ht="15.75" x14ac:dyDescent="0.25"/>
    <row r="446" s="6" customFormat="1" ht="15.75" x14ac:dyDescent="0.25"/>
    <row r="447" s="6" customFormat="1" ht="15.75" x14ac:dyDescent="0.25"/>
    <row r="448" s="6" customFormat="1" ht="15.75" x14ac:dyDescent="0.25"/>
    <row r="449" s="6" customFormat="1" ht="15.75" x14ac:dyDescent="0.25"/>
    <row r="450" s="6" customFormat="1" ht="15.75" x14ac:dyDescent="0.25"/>
    <row r="451" s="6" customFormat="1" ht="15.75" x14ac:dyDescent="0.25"/>
    <row r="452" s="6" customFormat="1" ht="15.75" x14ac:dyDescent="0.25"/>
    <row r="453" s="6" customFormat="1" ht="15.75" x14ac:dyDescent="0.25"/>
    <row r="454" s="6" customFormat="1" ht="15.75" x14ac:dyDescent="0.25"/>
    <row r="455" s="6" customFormat="1" ht="15.75" x14ac:dyDescent="0.25"/>
    <row r="456" s="6" customFormat="1" ht="15.75" x14ac:dyDescent="0.25"/>
    <row r="457" s="6" customFormat="1" ht="15.75" x14ac:dyDescent="0.25"/>
    <row r="458" s="6" customFormat="1" ht="15.75" x14ac:dyDescent="0.25"/>
    <row r="459" s="6" customFormat="1" ht="15.75" x14ac:dyDescent="0.25"/>
    <row r="460" s="6" customFormat="1" ht="15.75" x14ac:dyDescent="0.25"/>
    <row r="461" s="6" customFormat="1" ht="15.75" x14ac:dyDescent="0.25"/>
    <row r="462" s="6" customFormat="1" ht="15.75" x14ac:dyDescent="0.25"/>
    <row r="463" s="6" customFormat="1" ht="15.75" x14ac:dyDescent="0.25"/>
    <row r="464" s="6" customFormat="1" ht="15.75" x14ac:dyDescent="0.25"/>
    <row r="465" s="6" customFormat="1" ht="15.75" x14ac:dyDescent="0.25"/>
    <row r="466" s="6" customFormat="1" ht="15.75" x14ac:dyDescent="0.25"/>
    <row r="467" s="6" customFormat="1" ht="15.75" x14ac:dyDescent="0.25"/>
    <row r="468" s="6" customFormat="1" ht="15.75" x14ac:dyDescent="0.25"/>
    <row r="469" s="6" customFormat="1" ht="15.75" x14ac:dyDescent="0.25"/>
    <row r="470" s="6" customFormat="1" ht="15.75" x14ac:dyDescent="0.25"/>
    <row r="471" s="6" customFormat="1" ht="15.75" x14ac:dyDescent="0.25"/>
    <row r="472" s="6" customFormat="1" ht="15.75" x14ac:dyDescent="0.25"/>
    <row r="473" s="6" customFormat="1" ht="15.75" x14ac:dyDescent="0.25"/>
    <row r="474" s="6" customFormat="1" ht="15.75" x14ac:dyDescent="0.25"/>
    <row r="475" s="6" customFormat="1" ht="15.75" x14ac:dyDescent="0.25"/>
    <row r="476" s="6" customFormat="1" ht="15.75" x14ac:dyDescent="0.25"/>
    <row r="477" s="6" customFormat="1" ht="15.75" x14ac:dyDescent="0.25"/>
    <row r="478" s="6" customFormat="1" ht="15.75" x14ac:dyDescent="0.25"/>
    <row r="479" s="6" customFormat="1" ht="15.75" x14ac:dyDescent="0.25"/>
    <row r="480" s="6" customFormat="1" ht="15.75" x14ac:dyDescent="0.25"/>
    <row r="481" s="6" customFormat="1" ht="15.75" x14ac:dyDescent="0.25"/>
    <row r="482" s="6" customFormat="1" ht="15.75" x14ac:dyDescent="0.25"/>
    <row r="483" s="6" customFormat="1" ht="15.75" x14ac:dyDescent="0.25"/>
    <row r="484" s="6" customFormat="1" ht="15.75" x14ac:dyDescent="0.25"/>
    <row r="485" s="6" customFormat="1" ht="15.75" x14ac:dyDescent="0.25"/>
    <row r="486" s="6" customFormat="1" ht="15.75" x14ac:dyDescent="0.25"/>
    <row r="487" s="6" customFormat="1" ht="15.75" x14ac:dyDescent="0.25"/>
    <row r="488" s="6" customFormat="1" ht="15.75" x14ac:dyDescent="0.25"/>
    <row r="489" s="6" customFormat="1" ht="15.75" x14ac:dyDescent="0.25"/>
    <row r="490" s="6" customFormat="1" ht="15.75" x14ac:dyDescent="0.25"/>
    <row r="491" s="6" customFormat="1" ht="15.75" x14ac:dyDescent="0.25"/>
    <row r="492" s="6" customFormat="1" ht="15.75" x14ac:dyDescent="0.25"/>
    <row r="493" s="6" customFormat="1" ht="15.75" x14ac:dyDescent="0.25"/>
    <row r="494" s="6" customFormat="1" ht="15.75" x14ac:dyDescent="0.25"/>
    <row r="495" s="6" customFormat="1" ht="15.75" x14ac:dyDescent="0.25"/>
    <row r="496" s="6" customFormat="1" ht="15.75" x14ac:dyDescent="0.25"/>
    <row r="497" spans="1:7" s="6" customFormat="1" ht="15.75" x14ac:dyDescent="0.25"/>
    <row r="498" spans="1:7" s="6" customFormat="1" ht="15.75" x14ac:dyDescent="0.25"/>
    <row r="499" spans="1:7" s="6" customFormat="1" ht="15.75" x14ac:dyDescent="0.25"/>
    <row r="500" spans="1:7" s="6" customFormat="1" ht="15.75" x14ac:dyDescent="0.25">
      <c r="G500" s="4"/>
    </row>
    <row r="501" spans="1:7" ht="15.75" x14ac:dyDescent="0.25">
      <c r="A501" s="4"/>
      <c r="B501" s="6"/>
      <c r="C501" s="6"/>
      <c r="D501" s="6"/>
      <c r="E501" s="6"/>
      <c r="F501" s="6"/>
    </row>
    <row r="502" spans="1:7" ht="15.75" x14ac:dyDescent="0.25">
      <c r="A502" s="4"/>
      <c r="B502" s="6"/>
      <c r="C502" s="6"/>
      <c r="D502" s="6"/>
      <c r="E502" s="6"/>
      <c r="F502" s="6"/>
    </row>
    <row r="503" spans="1:7" ht="15.75" x14ac:dyDescent="0.25">
      <c r="A503" s="4"/>
      <c r="B503" s="6"/>
      <c r="C503" s="6"/>
      <c r="D503" s="6"/>
      <c r="E503" s="6"/>
      <c r="F503" s="6"/>
    </row>
    <row r="504" spans="1:7" ht="15.75" x14ac:dyDescent="0.25">
      <c r="A504" s="4"/>
      <c r="B504" s="6"/>
      <c r="C504" s="6"/>
      <c r="D504" s="6"/>
      <c r="E504" s="6"/>
    </row>
    <row r="505" spans="1:7" ht="15.75" x14ac:dyDescent="0.25">
      <c r="A505" s="4"/>
      <c r="B505" s="6"/>
      <c r="C505" s="6"/>
      <c r="D505" s="6"/>
      <c r="E505" s="6"/>
    </row>
    <row r="506" spans="1:7" ht="15.75" x14ac:dyDescent="0.25"/>
    <row r="894" spans="1:6" ht="16.5" customHeight="1" x14ac:dyDescent="0.25">
      <c r="A894" s="4"/>
      <c r="F894" s="8"/>
    </row>
    <row r="895" spans="1:6" ht="15.75" x14ac:dyDescent="0.25">
      <c r="A895" s="4"/>
    </row>
    <row r="896" spans="1:6" ht="15.75" x14ac:dyDescent="0.25"/>
  </sheetData>
  <mergeCells count="14">
    <mergeCell ref="A6:F6"/>
    <mergeCell ref="A7:F7"/>
    <mergeCell ref="A8:F8"/>
    <mergeCell ref="A1:F1"/>
    <mergeCell ref="A2:F2"/>
    <mergeCell ref="A3:F3"/>
    <mergeCell ref="A4:F4"/>
    <mergeCell ref="A5:F5"/>
    <mergeCell ref="A389:F389"/>
    <mergeCell ref="A388:F388"/>
    <mergeCell ref="D10:E10"/>
    <mergeCell ref="A404:C404"/>
    <mergeCell ref="A405:C405"/>
    <mergeCell ref="D405:F405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workbookViewId="0">
      <selection activeCell="D31" sqref="D31"/>
    </sheetView>
  </sheetViews>
  <sheetFormatPr baseColWidth="10" defaultRowHeight="15" x14ac:dyDescent="0.25"/>
  <cols>
    <col min="1" max="1" width="14.28515625" customWidth="1"/>
    <col min="2" max="2" width="22.85546875" customWidth="1"/>
    <col min="3" max="3" width="20.28515625" customWidth="1"/>
    <col min="4" max="4" width="21" customWidth="1"/>
    <col min="5" max="5" width="17.5703125" customWidth="1"/>
    <col min="6" max="6" width="14.5703125" customWidth="1"/>
    <col min="7" max="7" width="19" customWidth="1"/>
  </cols>
  <sheetData>
    <row r="2" spans="1:7" ht="15.75" x14ac:dyDescent="0.25">
      <c r="A2" s="4"/>
      <c r="B2" s="47"/>
      <c r="C2" s="47"/>
      <c r="D2" s="47"/>
      <c r="E2" s="47"/>
      <c r="F2" s="47"/>
      <c r="G2" s="47"/>
    </row>
    <row r="3" spans="1:7" ht="15.75" x14ac:dyDescent="0.25">
      <c r="A3" s="4"/>
      <c r="B3" s="47" t="s">
        <v>7</v>
      </c>
      <c r="C3" s="47"/>
      <c r="D3" s="47"/>
      <c r="E3" s="47"/>
      <c r="F3" s="47"/>
      <c r="G3" s="47"/>
    </row>
    <row r="4" spans="1:7" ht="15.75" x14ac:dyDescent="0.25">
      <c r="A4" s="4"/>
      <c r="B4" s="48" t="s">
        <v>9</v>
      </c>
      <c r="C4" s="48"/>
      <c r="D4" s="48"/>
      <c r="E4" s="48"/>
      <c r="F4" s="48"/>
      <c r="G4" s="48"/>
    </row>
    <row r="5" spans="1:7" ht="15.75" x14ac:dyDescent="0.25">
      <c r="A5" s="43" t="s">
        <v>8</v>
      </c>
      <c r="B5" s="43"/>
      <c r="C5" s="43"/>
      <c r="D5" s="43"/>
      <c r="E5" s="43"/>
      <c r="F5" s="43"/>
      <c r="G5" s="43"/>
    </row>
    <row r="6" spans="1:7" ht="15.75" x14ac:dyDescent="0.25">
      <c r="A6" s="4"/>
      <c r="B6" s="48" t="s">
        <v>10</v>
      </c>
      <c r="C6" s="48"/>
      <c r="D6" s="48"/>
      <c r="E6" s="48"/>
      <c r="F6" s="48"/>
      <c r="G6" s="48"/>
    </row>
    <row r="7" spans="1:7" ht="15.75" x14ac:dyDescent="0.25">
      <c r="A7" s="49"/>
      <c r="B7" s="49"/>
      <c r="C7" s="49"/>
      <c r="D7" s="49"/>
      <c r="E7" s="49"/>
      <c r="F7" s="49"/>
      <c r="G7" s="49"/>
    </row>
    <row r="8" spans="1:7" ht="15.75" x14ac:dyDescent="0.25">
      <c r="A8" s="43" t="s">
        <v>11</v>
      </c>
      <c r="B8" s="43"/>
      <c r="C8" s="43"/>
      <c r="D8" s="43"/>
      <c r="E8" s="43"/>
      <c r="F8" s="43"/>
      <c r="G8" s="43"/>
    </row>
    <row r="9" spans="1:7" ht="15.75" x14ac:dyDescent="0.25">
      <c r="A9" s="43" t="s">
        <v>12</v>
      </c>
      <c r="B9" s="43"/>
      <c r="C9" s="43"/>
      <c r="D9" s="43"/>
      <c r="E9" s="43"/>
      <c r="F9" s="43"/>
      <c r="G9" s="43"/>
    </row>
    <row r="10" spans="1:7" ht="15.75" x14ac:dyDescent="0.25">
      <c r="A10" s="43" t="s">
        <v>497</v>
      </c>
      <c r="B10" s="43"/>
      <c r="C10" s="43"/>
      <c r="D10" s="43"/>
      <c r="E10" s="43"/>
      <c r="F10" s="43"/>
      <c r="G10" s="43"/>
    </row>
    <row r="11" spans="1:7" ht="15.75" x14ac:dyDescent="0.25">
      <c r="A11" s="50" t="s">
        <v>498</v>
      </c>
      <c r="B11" s="44"/>
      <c r="C11" s="44"/>
      <c r="D11" s="44"/>
      <c r="E11" s="44"/>
      <c r="F11" s="44"/>
      <c r="G11" s="51"/>
    </row>
    <row r="12" spans="1:7" ht="16.5" thickBot="1" x14ac:dyDescent="0.3">
      <c r="A12" s="52"/>
      <c r="B12" s="53"/>
      <c r="C12" s="53"/>
      <c r="D12" s="54"/>
      <c r="E12" s="41" t="s">
        <v>0</v>
      </c>
      <c r="F12" s="41"/>
      <c r="G12" s="34">
        <v>9376976.8000000007</v>
      </c>
    </row>
    <row r="13" spans="1:7" ht="47.25" x14ac:dyDescent="0.25">
      <c r="A13" s="55"/>
      <c r="B13" s="11" t="s">
        <v>1</v>
      </c>
      <c r="C13" s="12" t="s">
        <v>499</v>
      </c>
      <c r="D13" s="13" t="s">
        <v>2</v>
      </c>
      <c r="E13" s="15" t="s">
        <v>3</v>
      </c>
      <c r="F13" s="15" t="s">
        <v>4</v>
      </c>
      <c r="G13" s="15" t="s">
        <v>5</v>
      </c>
    </row>
    <row r="14" spans="1:7" ht="78.75" x14ac:dyDescent="0.25">
      <c r="A14" s="56"/>
      <c r="B14" s="57">
        <v>45026</v>
      </c>
      <c r="C14" s="58"/>
      <c r="D14" s="59" t="s">
        <v>500</v>
      </c>
      <c r="E14" s="20">
        <v>4500000</v>
      </c>
      <c r="F14" s="60"/>
      <c r="G14" s="61">
        <f>+G12+E14-F14</f>
        <v>13876976.800000001</v>
      </c>
    </row>
    <row r="15" spans="1:7" ht="15.75" x14ac:dyDescent="0.25">
      <c r="A15" s="36"/>
      <c r="B15" s="56" t="s">
        <v>36</v>
      </c>
      <c r="C15" s="58">
        <v>3504</v>
      </c>
      <c r="D15" s="59" t="s">
        <v>272</v>
      </c>
      <c r="E15" s="27"/>
      <c r="F15" s="62">
        <v>0</v>
      </c>
      <c r="G15" s="61">
        <f>+G14+E15-F15</f>
        <v>13876976.800000001</v>
      </c>
    </row>
    <row r="16" spans="1:7" ht="78.75" x14ac:dyDescent="0.25">
      <c r="A16" s="36"/>
      <c r="B16" s="56" t="s">
        <v>38</v>
      </c>
      <c r="C16" s="58"/>
      <c r="D16" s="63" t="s">
        <v>501</v>
      </c>
      <c r="E16" s="27"/>
      <c r="F16" s="62">
        <v>300000</v>
      </c>
      <c r="G16" s="61">
        <f t="shared" ref="G16:G17" si="0">+G15+E16-F16</f>
        <v>13576976.800000001</v>
      </c>
    </row>
    <row r="17" spans="1:7" ht="63" x14ac:dyDescent="0.25">
      <c r="A17" s="36"/>
      <c r="B17" s="56" t="s">
        <v>48</v>
      </c>
      <c r="C17" s="58"/>
      <c r="D17" s="63" t="s">
        <v>502</v>
      </c>
      <c r="E17" s="27"/>
      <c r="F17" s="62">
        <v>175</v>
      </c>
      <c r="G17" s="64">
        <f t="shared" si="0"/>
        <v>13576801.800000001</v>
      </c>
    </row>
    <row r="18" spans="1:7" ht="16.5" thickBot="1" x14ac:dyDescent="0.3">
      <c r="A18" s="65"/>
      <c r="B18" s="3"/>
      <c r="C18" s="66"/>
      <c r="D18" s="67"/>
      <c r="E18" s="68">
        <f>+E14</f>
        <v>4500000</v>
      </c>
      <c r="F18" s="68">
        <f>SUM(F14:F17)</f>
        <v>300175</v>
      </c>
      <c r="G18" s="69"/>
    </row>
    <row r="19" spans="1:7" ht="16.5" thickTop="1" x14ac:dyDescent="0.25">
      <c r="A19" s="65"/>
      <c r="B19" s="3"/>
      <c r="C19" s="66"/>
      <c r="D19" s="67"/>
      <c r="E19" s="7"/>
      <c r="F19" s="70"/>
      <c r="G19" s="69"/>
    </row>
    <row r="20" spans="1:7" ht="15.75" x14ac:dyDescent="0.25">
      <c r="A20" s="65"/>
      <c r="B20" s="3"/>
      <c r="C20" s="66"/>
      <c r="D20" s="67"/>
      <c r="E20" s="7"/>
      <c r="F20" s="70"/>
      <c r="G20" s="69"/>
    </row>
    <row r="21" spans="1:7" ht="15.75" x14ac:dyDescent="0.25">
      <c r="A21" s="65"/>
      <c r="B21" s="71"/>
      <c r="C21" s="72"/>
      <c r="D21" s="73"/>
      <c r="E21" s="74"/>
      <c r="F21" s="74"/>
      <c r="G21" s="75"/>
    </row>
    <row r="22" spans="1:7" ht="15.75" x14ac:dyDescent="0.25">
      <c r="A22" s="39" t="s">
        <v>503</v>
      </c>
      <c r="B22" s="39"/>
      <c r="C22" s="39"/>
      <c r="D22" s="39"/>
      <c r="E22" s="39"/>
      <c r="F22" s="39"/>
      <c r="G22" s="39"/>
    </row>
    <row r="23" spans="1:7" ht="15.75" x14ac:dyDescent="0.25">
      <c r="A23" s="38" t="s">
        <v>14</v>
      </c>
      <c r="B23" s="38"/>
      <c r="C23" s="38"/>
      <c r="D23" s="38"/>
      <c r="E23" s="38"/>
      <c r="F23" s="38"/>
      <c r="G23" s="38"/>
    </row>
    <row r="24" spans="1:7" ht="15.75" x14ac:dyDescent="0.25">
      <c r="A24" s="4"/>
      <c r="B24" s="4"/>
      <c r="C24" s="4"/>
      <c r="D24" s="4"/>
      <c r="E24" s="4"/>
      <c r="F24" s="4"/>
      <c r="G24" s="4"/>
    </row>
    <row r="25" spans="1:7" ht="15.75" x14ac:dyDescent="0.25">
      <c r="A25" s="4"/>
      <c r="B25" s="4"/>
      <c r="C25" s="4"/>
      <c r="D25" s="4"/>
      <c r="E25" s="4"/>
      <c r="F25" s="4"/>
      <c r="G25" s="4"/>
    </row>
    <row r="26" spans="1:7" ht="15.75" x14ac:dyDescent="0.25">
      <c r="A26" s="4"/>
      <c r="B26" s="4"/>
      <c r="C26" s="4"/>
      <c r="D26" s="4"/>
      <c r="E26" s="4"/>
      <c r="F26" s="4"/>
      <c r="G26" s="4"/>
    </row>
    <row r="27" spans="1:7" ht="15.75" x14ac:dyDescent="0.25">
      <c r="A27" s="4"/>
      <c r="B27" s="76" t="s">
        <v>508</v>
      </c>
      <c r="C27" s="77"/>
      <c r="D27" s="77"/>
      <c r="E27" s="39" t="s">
        <v>16</v>
      </c>
      <c r="F27" s="39"/>
      <c r="G27" s="22"/>
    </row>
    <row r="28" spans="1:7" ht="15.75" x14ac:dyDescent="0.25">
      <c r="A28" s="4"/>
      <c r="B28" s="38" t="s">
        <v>509</v>
      </c>
      <c r="C28" s="38"/>
      <c r="D28" s="23"/>
      <c r="E28" s="38" t="s">
        <v>17</v>
      </c>
      <c r="F28" s="38"/>
      <c r="G28" s="23"/>
    </row>
    <row r="29" spans="1:7" ht="15.75" x14ac:dyDescent="0.25">
      <c r="A29" s="4"/>
      <c r="B29" s="4"/>
      <c r="C29" s="4"/>
      <c r="D29" s="4"/>
      <c r="E29" s="4"/>
      <c r="F29" s="4"/>
      <c r="G29" s="4"/>
    </row>
    <row r="30" spans="1:7" ht="15.75" x14ac:dyDescent="0.25">
      <c r="A30" s="4"/>
      <c r="B30" s="4"/>
      <c r="C30" s="4"/>
      <c r="D30" s="4"/>
      <c r="E30" s="4"/>
      <c r="F30" s="4"/>
      <c r="G30" s="4"/>
    </row>
    <row r="31" spans="1:7" ht="15.75" x14ac:dyDescent="0.25">
      <c r="A31" s="4"/>
      <c r="B31" s="4"/>
      <c r="C31" s="4"/>
      <c r="D31" s="4"/>
      <c r="E31" s="4"/>
      <c r="F31" s="4"/>
      <c r="G31" s="4"/>
    </row>
    <row r="32" spans="1:7" ht="15.75" x14ac:dyDescent="0.25">
      <c r="A32" s="4"/>
      <c r="B32" s="4"/>
      <c r="C32" s="4"/>
      <c r="D32" s="4"/>
      <c r="E32" s="4"/>
      <c r="F32" s="4"/>
      <c r="G32" s="4"/>
    </row>
    <row r="33" spans="1:7" ht="15.75" x14ac:dyDescent="0.25">
      <c r="A33" s="4"/>
      <c r="B33" s="4"/>
      <c r="C33" s="4"/>
      <c r="D33" s="4"/>
      <c r="E33" s="4"/>
      <c r="F33" s="4"/>
      <c r="G33" s="4"/>
    </row>
  </sheetData>
  <mergeCells count="17">
    <mergeCell ref="A22:G22"/>
    <mergeCell ref="A23:G23"/>
    <mergeCell ref="E27:F27"/>
    <mergeCell ref="E28:F28"/>
    <mergeCell ref="B28:C28"/>
    <mergeCell ref="A8:G8"/>
    <mergeCell ref="A9:G9"/>
    <mergeCell ref="A10:G10"/>
    <mergeCell ref="A11:G11"/>
    <mergeCell ref="B12:C12"/>
    <mergeCell ref="E12:F12"/>
    <mergeCell ref="B2:G2"/>
    <mergeCell ref="B3:G3"/>
    <mergeCell ref="B4:G4"/>
    <mergeCell ref="A5:G5"/>
    <mergeCell ref="B6:G6"/>
    <mergeCell ref="A7:G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topLeftCell="A10" workbookViewId="0">
      <selection activeCell="A9" sqref="A9:G9"/>
    </sheetView>
  </sheetViews>
  <sheetFormatPr baseColWidth="10" defaultRowHeight="15" x14ac:dyDescent="0.25"/>
  <cols>
    <col min="2" max="2" width="22.28515625" customWidth="1"/>
    <col min="3" max="3" width="13.5703125" customWidth="1"/>
    <col min="4" max="4" width="19.7109375" customWidth="1"/>
    <col min="5" max="5" width="18.7109375" customWidth="1"/>
    <col min="6" max="6" width="15" customWidth="1"/>
    <col min="7" max="7" width="18.140625" customWidth="1"/>
  </cols>
  <sheetData>
    <row r="2" spans="1:7" x14ac:dyDescent="0.25">
      <c r="B2" s="78" t="s">
        <v>7</v>
      </c>
      <c r="C2" s="78"/>
      <c r="D2" s="78"/>
      <c r="E2" s="78"/>
      <c r="F2" s="78"/>
      <c r="G2" s="78"/>
    </row>
    <row r="3" spans="1:7" x14ac:dyDescent="0.25">
      <c r="B3" s="79" t="s">
        <v>9</v>
      </c>
      <c r="C3" s="79"/>
      <c r="D3" s="79"/>
      <c r="E3" s="79"/>
      <c r="F3" s="79"/>
      <c r="G3" s="79"/>
    </row>
    <row r="4" spans="1:7" x14ac:dyDescent="0.25">
      <c r="A4" s="80" t="s">
        <v>8</v>
      </c>
      <c r="B4" s="80"/>
      <c r="C4" s="80"/>
      <c r="D4" s="80"/>
      <c r="E4" s="80"/>
      <c r="F4" s="80"/>
      <c r="G4" s="80"/>
    </row>
    <row r="5" spans="1:7" x14ac:dyDescent="0.25">
      <c r="B5" s="79" t="s">
        <v>10</v>
      </c>
      <c r="C5" s="79"/>
      <c r="D5" s="79"/>
      <c r="E5" s="79"/>
      <c r="F5" s="79"/>
      <c r="G5" s="79"/>
    </row>
    <row r="6" spans="1:7" x14ac:dyDescent="0.25">
      <c r="A6" s="80" t="s">
        <v>11</v>
      </c>
      <c r="B6" s="80"/>
      <c r="C6" s="80"/>
      <c r="D6" s="80"/>
      <c r="E6" s="80"/>
      <c r="F6" s="80"/>
      <c r="G6" s="80"/>
    </row>
    <row r="7" spans="1:7" x14ac:dyDescent="0.25">
      <c r="A7" s="80" t="s">
        <v>12</v>
      </c>
      <c r="B7" s="80"/>
      <c r="C7" s="80"/>
      <c r="D7" s="80"/>
      <c r="E7" s="80"/>
      <c r="F7" s="80"/>
      <c r="G7" s="80"/>
    </row>
    <row r="8" spans="1:7" x14ac:dyDescent="0.25">
      <c r="A8" s="80" t="s">
        <v>497</v>
      </c>
      <c r="B8" s="80"/>
      <c r="C8" s="80"/>
      <c r="D8" s="80"/>
      <c r="E8" s="80"/>
      <c r="F8" s="80"/>
      <c r="G8" s="80"/>
    </row>
    <row r="9" spans="1:7" ht="16.5" x14ac:dyDescent="0.25">
      <c r="A9" s="81" t="s">
        <v>504</v>
      </c>
      <c r="B9" s="81"/>
      <c r="C9" s="81"/>
      <c r="D9" s="81"/>
      <c r="E9" s="81"/>
      <c r="F9" s="81"/>
      <c r="G9" s="81"/>
    </row>
    <row r="10" spans="1:7" ht="16.5" x14ac:dyDescent="0.25">
      <c r="A10" s="82"/>
      <c r="B10" s="82"/>
      <c r="C10" s="82"/>
      <c r="D10" s="82"/>
      <c r="E10" s="82"/>
      <c r="F10" s="82"/>
      <c r="G10" s="82"/>
    </row>
    <row r="11" spans="1:7" ht="16.5" x14ac:dyDescent="0.25">
      <c r="A11" s="82"/>
      <c r="B11" s="82"/>
      <c r="C11" s="82"/>
      <c r="D11" s="82"/>
      <c r="E11" s="82"/>
      <c r="F11" s="82"/>
      <c r="G11" s="82"/>
    </row>
    <row r="12" spans="1:7" ht="17.25" thickBot="1" x14ac:dyDescent="0.3">
      <c r="A12" s="83"/>
      <c r="B12" s="84"/>
      <c r="C12" s="84"/>
      <c r="D12" s="85"/>
      <c r="E12" s="86" t="s">
        <v>0</v>
      </c>
      <c r="F12" s="86"/>
      <c r="G12" s="87">
        <v>117096.59</v>
      </c>
    </row>
    <row r="13" spans="1:7" ht="49.5" x14ac:dyDescent="0.25">
      <c r="A13" s="88"/>
      <c r="B13" s="89" t="s">
        <v>1</v>
      </c>
      <c r="C13" s="90" t="s">
        <v>499</v>
      </c>
      <c r="D13" s="91" t="s">
        <v>2</v>
      </c>
      <c r="E13" s="92" t="s">
        <v>3</v>
      </c>
      <c r="F13" s="92" t="s">
        <v>4</v>
      </c>
      <c r="G13" s="92" t="s">
        <v>5</v>
      </c>
    </row>
    <row r="14" spans="1:7" ht="150" x14ac:dyDescent="0.25">
      <c r="A14" s="93"/>
      <c r="B14" s="30" t="s">
        <v>36</v>
      </c>
      <c r="C14" s="29">
        <v>2298</v>
      </c>
      <c r="D14" s="94" t="s">
        <v>505</v>
      </c>
      <c r="E14" s="95"/>
      <c r="F14" s="31">
        <v>58046.38</v>
      </c>
      <c r="G14" s="96">
        <f>+G12+E14-F14</f>
        <v>59050.21</v>
      </c>
    </row>
    <row r="15" spans="1:7" ht="110.25" x14ac:dyDescent="0.25">
      <c r="A15" s="93"/>
      <c r="B15" s="29" t="s">
        <v>38</v>
      </c>
      <c r="C15" s="29"/>
      <c r="D15" s="25" t="s">
        <v>506</v>
      </c>
      <c r="E15" s="97">
        <v>300000</v>
      </c>
      <c r="F15" s="29"/>
      <c r="G15" s="96">
        <f>+G14+E15-F15</f>
        <v>359050.21</v>
      </c>
    </row>
    <row r="16" spans="1:7" ht="16.5" x14ac:dyDescent="0.25">
      <c r="A16" s="93"/>
      <c r="B16" s="29" t="s">
        <v>48</v>
      </c>
      <c r="C16" s="29"/>
      <c r="D16" s="98" t="s">
        <v>507</v>
      </c>
      <c r="E16" s="95"/>
      <c r="F16" s="31">
        <v>87.07</v>
      </c>
      <c r="G16" s="96">
        <f t="shared" ref="G16:G17" si="0">+G15+E16-F16</f>
        <v>358963.14</v>
      </c>
    </row>
    <row r="17" spans="1:7" ht="16.5" x14ac:dyDescent="0.25">
      <c r="A17" s="93"/>
      <c r="B17" s="29" t="s">
        <v>48</v>
      </c>
      <c r="C17" s="29"/>
      <c r="D17" s="98" t="s">
        <v>502</v>
      </c>
      <c r="E17" s="98"/>
      <c r="F17" s="99">
        <v>175</v>
      </c>
      <c r="G17" s="100">
        <f t="shared" si="0"/>
        <v>358788.14</v>
      </c>
    </row>
    <row r="18" spans="1:7" ht="16.5" thickBot="1" x14ac:dyDescent="0.3">
      <c r="E18" s="101">
        <f>SUM(E14:E17)</f>
        <v>300000</v>
      </c>
      <c r="F18" s="102">
        <f>SUM(F14:F17)</f>
        <v>58308.45</v>
      </c>
      <c r="G18" s="103"/>
    </row>
    <row r="19" spans="1:7" ht="16.5" thickTop="1" x14ac:dyDescent="0.25">
      <c r="E19" s="104"/>
      <c r="F19" s="105"/>
      <c r="G19" s="103"/>
    </row>
    <row r="20" spans="1:7" x14ac:dyDescent="0.25">
      <c r="F20" s="106"/>
      <c r="G20" s="107"/>
    </row>
    <row r="21" spans="1:7" x14ac:dyDescent="0.25">
      <c r="F21" s="107"/>
      <c r="G21" s="107"/>
    </row>
    <row r="22" spans="1:7" ht="15.75" x14ac:dyDescent="0.25">
      <c r="A22" s="39" t="s">
        <v>13</v>
      </c>
      <c r="B22" s="39"/>
      <c r="C22" s="39"/>
      <c r="D22" s="39"/>
      <c r="E22" s="39"/>
      <c r="F22" s="39"/>
      <c r="G22" s="39"/>
    </row>
    <row r="23" spans="1:7" x14ac:dyDescent="0.25">
      <c r="A23" s="108" t="s">
        <v>14</v>
      </c>
      <c r="B23" s="108"/>
      <c r="C23" s="108"/>
      <c r="D23" s="108"/>
      <c r="E23" s="108"/>
      <c r="F23" s="108"/>
      <c r="G23" s="108"/>
    </row>
    <row r="25" spans="1:7" ht="15.75" x14ac:dyDescent="0.25">
      <c r="B25" s="76" t="s">
        <v>510</v>
      </c>
      <c r="E25" s="39" t="s">
        <v>16</v>
      </c>
      <c r="F25" s="39"/>
      <c r="G25" s="22"/>
    </row>
    <row r="26" spans="1:7" x14ac:dyDescent="0.25">
      <c r="B26" s="109" t="s">
        <v>511</v>
      </c>
      <c r="E26" s="108" t="s">
        <v>17</v>
      </c>
      <c r="F26" s="108"/>
      <c r="G26" s="110"/>
    </row>
    <row r="28" spans="1:7" x14ac:dyDescent="0.25">
      <c r="B28" s="111"/>
      <c r="E28" s="112"/>
      <c r="F28" s="112"/>
    </row>
    <row r="29" spans="1:7" x14ac:dyDescent="0.25">
      <c r="B29" s="111"/>
      <c r="E29" s="112"/>
      <c r="F29" s="112"/>
    </row>
    <row r="30" spans="1:7" x14ac:dyDescent="0.25">
      <c r="B30" s="111"/>
      <c r="E30" s="112"/>
      <c r="F30" s="112"/>
    </row>
    <row r="31" spans="1:7" x14ac:dyDescent="0.25">
      <c r="B31" s="111"/>
      <c r="E31" s="112"/>
      <c r="F31" s="112"/>
    </row>
    <row r="32" spans="1:7" x14ac:dyDescent="0.25">
      <c r="B32" s="111"/>
      <c r="E32" s="112"/>
      <c r="F32" s="112"/>
    </row>
    <row r="33" spans="2:6" x14ac:dyDescent="0.25">
      <c r="B33" s="111"/>
      <c r="E33" s="112"/>
      <c r="F33" s="112"/>
    </row>
    <row r="34" spans="2:6" x14ac:dyDescent="0.25">
      <c r="B34" s="111"/>
      <c r="E34" s="112"/>
      <c r="F34" s="112"/>
    </row>
    <row r="35" spans="2:6" x14ac:dyDescent="0.25">
      <c r="B35" s="111"/>
      <c r="E35" s="112"/>
      <c r="F35" s="112"/>
    </row>
    <row r="36" spans="2:6" x14ac:dyDescent="0.25">
      <c r="B36" s="111"/>
      <c r="E36" s="112"/>
      <c r="F36" s="112"/>
    </row>
  </sheetData>
  <mergeCells count="14">
    <mergeCell ref="E25:F25"/>
    <mergeCell ref="E26:F26"/>
    <mergeCell ref="A8:G8"/>
    <mergeCell ref="A9:G9"/>
    <mergeCell ref="B12:C12"/>
    <mergeCell ref="E12:F12"/>
    <mergeCell ref="A22:G22"/>
    <mergeCell ref="A23:G23"/>
    <mergeCell ref="B2:G2"/>
    <mergeCell ref="B3:G3"/>
    <mergeCell ref="A4:G4"/>
    <mergeCell ref="B5:G5"/>
    <mergeCell ref="A6:G6"/>
    <mergeCell ref="A7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CUENTA UNICA </vt:lpstr>
      <vt:lpstr>CUENTA OPERATIVA</vt:lpstr>
      <vt:lpstr>CUENTA SUBVENCION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Paola Isabel. Sanchez Alvarez</cp:lastModifiedBy>
  <cp:lastPrinted>2023-11-03T17:55:08Z</cp:lastPrinted>
  <dcterms:created xsi:type="dcterms:W3CDTF">2015-02-19T20:04:54Z</dcterms:created>
  <dcterms:modified xsi:type="dcterms:W3CDTF">2023-11-08T20:27:04Z</dcterms:modified>
</cp:coreProperties>
</file>