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FORMACION PARA SUBIR\2023\JULIO\"/>
    </mc:Choice>
  </mc:AlternateContent>
  <bookViews>
    <workbookView xWindow="0" yWindow="0" windowWidth="14370" windowHeight="7515" activeTab="2"/>
  </bookViews>
  <sheets>
    <sheet name="CUENTA UNICA " sheetId="7" r:id="rId1"/>
    <sheet name="CUENTA SUBVENCION" sheetId="8" r:id="rId2"/>
    <sheet name="CUENTA OPERATIVA " sheetId="9" r:id="rId3"/>
  </sheets>
  <definedNames>
    <definedName name="_xlnm.Print_Area" localSheetId="2">'CUENTA OPERATIVA '!$A$1:$H$34</definedName>
    <definedName name="_xlnm.Print_Area" localSheetId="1">'CUENTA SUBVENCION'!$A$1:$H$33</definedName>
    <definedName name="_xlnm.Print_Area" localSheetId="0">'CUENTA UNICA '!$A$1:$F$479</definedName>
  </definedNames>
  <calcPr calcId="152511"/>
</workbook>
</file>

<file path=xl/calcChain.xml><?xml version="1.0" encoding="utf-8"?>
<calcChain xmlns="http://schemas.openxmlformats.org/spreadsheetml/2006/main">
  <c r="F16" i="9" l="1"/>
  <c r="E16" i="9"/>
  <c r="G13" i="9"/>
  <c r="G14" i="9" s="1"/>
  <c r="G15" i="9" s="1"/>
  <c r="F16" i="8" l="1"/>
  <c r="E16" i="8"/>
  <c r="G14" i="8"/>
  <c r="G15" i="8" s="1"/>
  <c r="E426" i="7" l="1"/>
  <c r="D426" i="7"/>
  <c r="F12" i="7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F60" i="7" s="1"/>
  <c r="F61" i="7" s="1"/>
  <c r="F62" i="7" s="1"/>
  <c r="F63" i="7" s="1"/>
  <c r="F64" i="7" s="1"/>
  <c r="F65" i="7" s="1"/>
  <c r="F66" i="7" s="1"/>
  <c r="F67" i="7" s="1"/>
  <c r="F68" i="7" s="1"/>
  <c r="F69" i="7" s="1"/>
  <c r="F70" i="7" s="1"/>
  <c r="F71" i="7" s="1"/>
  <c r="F72" i="7" s="1"/>
  <c r="F73" i="7" s="1"/>
  <c r="F74" i="7" s="1"/>
  <c r="F75" i="7" s="1"/>
  <c r="F76" i="7" s="1"/>
  <c r="F77" i="7" s="1"/>
  <c r="F78" i="7" s="1"/>
  <c r="F79" i="7" s="1"/>
  <c r="F80" i="7" s="1"/>
  <c r="F81" i="7" s="1"/>
  <c r="F82" i="7" s="1"/>
  <c r="F83" i="7" s="1"/>
  <c r="F84" i="7" s="1"/>
  <c r="F85" i="7" s="1"/>
  <c r="F86" i="7" s="1"/>
  <c r="F87" i="7" s="1"/>
  <c r="F88" i="7" s="1"/>
  <c r="F89" i="7" s="1"/>
  <c r="F90" i="7" s="1"/>
  <c r="F91" i="7" s="1"/>
  <c r="F92" i="7" s="1"/>
  <c r="F93" i="7" s="1"/>
  <c r="F94" i="7" s="1"/>
  <c r="F95" i="7" s="1"/>
  <c r="F96" i="7" s="1"/>
  <c r="F97" i="7" s="1"/>
  <c r="F98" i="7" s="1"/>
  <c r="F99" i="7" s="1"/>
  <c r="F100" i="7" s="1"/>
  <c r="F101" i="7" s="1"/>
  <c r="F102" i="7" s="1"/>
  <c r="F103" i="7" s="1"/>
  <c r="F104" i="7" s="1"/>
  <c r="F105" i="7" s="1"/>
  <c r="F106" i="7" s="1"/>
  <c r="F107" i="7" s="1"/>
  <c r="F108" i="7" s="1"/>
  <c r="F109" i="7" s="1"/>
  <c r="F110" i="7" s="1"/>
  <c r="F111" i="7" s="1"/>
  <c r="F112" i="7" s="1"/>
  <c r="F113" i="7" s="1"/>
  <c r="F114" i="7" s="1"/>
  <c r="F115" i="7" s="1"/>
  <c r="F116" i="7" s="1"/>
  <c r="F117" i="7" s="1"/>
  <c r="F118" i="7" s="1"/>
  <c r="F119" i="7" s="1"/>
  <c r="F120" i="7" s="1"/>
  <c r="F121" i="7" s="1"/>
  <c r="F122" i="7" s="1"/>
  <c r="F123" i="7" s="1"/>
  <c r="F124" i="7" s="1"/>
  <c r="F125" i="7" s="1"/>
  <c r="F126" i="7" s="1"/>
  <c r="F127" i="7" s="1"/>
  <c r="F128" i="7" s="1"/>
  <c r="F129" i="7" s="1"/>
  <c r="F130" i="7" s="1"/>
  <c r="F131" i="7" s="1"/>
  <c r="F132" i="7" s="1"/>
  <c r="F133" i="7" s="1"/>
  <c r="F134" i="7" s="1"/>
  <c r="F135" i="7" s="1"/>
  <c r="F136" i="7" s="1"/>
  <c r="F137" i="7" s="1"/>
  <c r="F138" i="7" s="1"/>
  <c r="F139" i="7" s="1"/>
  <c r="F140" i="7" s="1"/>
  <c r="F141" i="7" s="1"/>
  <c r="F142" i="7" s="1"/>
  <c r="F143" i="7" s="1"/>
  <c r="F144" i="7" s="1"/>
  <c r="F145" i="7" s="1"/>
  <c r="F146" i="7" s="1"/>
  <c r="F147" i="7" s="1"/>
  <c r="F148" i="7" s="1"/>
  <c r="F149" i="7" s="1"/>
  <c r="F150" i="7" s="1"/>
  <c r="F151" i="7" s="1"/>
  <c r="F152" i="7" s="1"/>
  <c r="F153" i="7" s="1"/>
  <c r="F154" i="7" s="1"/>
  <c r="F155" i="7" s="1"/>
  <c r="F156" i="7" s="1"/>
  <c r="F157" i="7" s="1"/>
  <c r="F158" i="7" s="1"/>
  <c r="F159" i="7" s="1"/>
  <c r="F160" i="7" s="1"/>
  <c r="F161" i="7" s="1"/>
  <c r="F162" i="7" s="1"/>
  <c r="F163" i="7" s="1"/>
  <c r="F164" i="7" s="1"/>
  <c r="F165" i="7" s="1"/>
  <c r="F166" i="7" s="1"/>
  <c r="F167" i="7" s="1"/>
  <c r="F168" i="7" s="1"/>
  <c r="F169" i="7" s="1"/>
  <c r="F170" i="7" s="1"/>
  <c r="F171" i="7" s="1"/>
  <c r="F172" i="7" s="1"/>
  <c r="F173" i="7" s="1"/>
  <c r="F174" i="7" s="1"/>
  <c r="F175" i="7" s="1"/>
  <c r="F176" i="7" s="1"/>
  <c r="F177" i="7" s="1"/>
  <c r="F178" i="7" s="1"/>
  <c r="F179" i="7" s="1"/>
  <c r="F180" i="7" s="1"/>
  <c r="F181" i="7" s="1"/>
  <c r="F182" i="7" s="1"/>
  <c r="F183" i="7" s="1"/>
  <c r="F184" i="7" s="1"/>
  <c r="F185" i="7" s="1"/>
  <c r="F186" i="7" s="1"/>
  <c r="F187" i="7" s="1"/>
  <c r="F188" i="7" s="1"/>
  <c r="F189" i="7" s="1"/>
  <c r="F190" i="7" s="1"/>
  <c r="F191" i="7" s="1"/>
  <c r="F192" i="7" s="1"/>
  <c r="F193" i="7" s="1"/>
  <c r="F194" i="7" s="1"/>
  <c r="F195" i="7" s="1"/>
  <c r="F196" i="7" s="1"/>
  <c r="F197" i="7" s="1"/>
  <c r="F198" i="7" s="1"/>
  <c r="F199" i="7" s="1"/>
  <c r="F200" i="7" s="1"/>
  <c r="F201" i="7" s="1"/>
  <c r="F202" i="7" s="1"/>
  <c r="F203" i="7" s="1"/>
  <c r="F204" i="7" s="1"/>
  <c r="F205" i="7" s="1"/>
  <c r="F206" i="7" s="1"/>
  <c r="F207" i="7" s="1"/>
  <c r="F208" i="7" s="1"/>
  <c r="F209" i="7" s="1"/>
  <c r="F210" i="7" s="1"/>
  <c r="F211" i="7" s="1"/>
  <c r="F212" i="7" s="1"/>
  <c r="F213" i="7" s="1"/>
  <c r="F214" i="7" s="1"/>
  <c r="F215" i="7" s="1"/>
  <c r="F216" i="7" s="1"/>
  <c r="F217" i="7" s="1"/>
  <c r="F218" i="7" s="1"/>
  <c r="F219" i="7" s="1"/>
  <c r="F220" i="7" s="1"/>
  <c r="F221" i="7" s="1"/>
  <c r="F222" i="7" s="1"/>
  <c r="F223" i="7" s="1"/>
  <c r="F224" i="7" s="1"/>
  <c r="F225" i="7" s="1"/>
  <c r="F226" i="7" s="1"/>
  <c r="F227" i="7" s="1"/>
  <c r="F228" i="7" s="1"/>
  <c r="F229" i="7" s="1"/>
  <c r="F230" i="7" s="1"/>
  <c r="F231" i="7" s="1"/>
  <c r="F232" i="7" s="1"/>
  <c r="F233" i="7" s="1"/>
  <c r="F234" i="7" s="1"/>
  <c r="F235" i="7" s="1"/>
  <c r="F236" i="7" s="1"/>
  <c r="F237" i="7" s="1"/>
  <c r="F238" i="7" s="1"/>
  <c r="F239" i="7" s="1"/>
  <c r="F240" i="7" s="1"/>
  <c r="F241" i="7" s="1"/>
  <c r="F242" i="7" s="1"/>
  <c r="F243" i="7" s="1"/>
  <c r="F244" i="7" s="1"/>
  <c r="F245" i="7" s="1"/>
  <c r="F246" i="7" s="1"/>
  <c r="F247" i="7" s="1"/>
  <c r="F248" i="7" s="1"/>
  <c r="F249" i="7" s="1"/>
  <c r="F250" i="7" s="1"/>
  <c r="F251" i="7" s="1"/>
  <c r="F252" i="7" s="1"/>
  <c r="F253" i="7" s="1"/>
  <c r="F254" i="7" s="1"/>
  <c r="F255" i="7" s="1"/>
  <c r="F256" i="7" s="1"/>
  <c r="F257" i="7" s="1"/>
  <c r="F258" i="7" s="1"/>
  <c r="F259" i="7" s="1"/>
  <c r="F260" i="7" s="1"/>
  <c r="F261" i="7" s="1"/>
  <c r="F262" i="7" s="1"/>
  <c r="F263" i="7" s="1"/>
  <c r="F264" i="7" s="1"/>
  <c r="F265" i="7" s="1"/>
  <c r="F266" i="7" s="1"/>
  <c r="F267" i="7" s="1"/>
  <c r="F268" i="7" s="1"/>
  <c r="F269" i="7" s="1"/>
  <c r="F270" i="7" s="1"/>
  <c r="F271" i="7" s="1"/>
  <c r="F272" i="7" s="1"/>
  <c r="F273" i="7" s="1"/>
  <c r="F274" i="7" s="1"/>
  <c r="F275" i="7" s="1"/>
  <c r="F276" i="7" s="1"/>
  <c r="F277" i="7" s="1"/>
  <c r="F278" i="7" s="1"/>
  <c r="F279" i="7" s="1"/>
  <c r="F280" i="7" s="1"/>
  <c r="F281" i="7" s="1"/>
  <c r="F282" i="7" s="1"/>
  <c r="F283" i="7" s="1"/>
  <c r="F284" i="7" s="1"/>
  <c r="F285" i="7" s="1"/>
  <c r="F286" i="7" s="1"/>
  <c r="F287" i="7" s="1"/>
  <c r="F288" i="7" s="1"/>
  <c r="F289" i="7" s="1"/>
  <c r="F290" i="7" s="1"/>
  <c r="F291" i="7" s="1"/>
  <c r="F292" i="7" s="1"/>
  <c r="F293" i="7" s="1"/>
  <c r="F294" i="7" s="1"/>
  <c r="F295" i="7" s="1"/>
  <c r="F296" i="7" s="1"/>
  <c r="F297" i="7" s="1"/>
  <c r="F298" i="7" s="1"/>
  <c r="F299" i="7" s="1"/>
  <c r="F300" i="7" s="1"/>
  <c r="F301" i="7" s="1"/>
  <c r="F302" i="7" s="1"/>
  <c r="F303" i="7" s="1"/>
  <c r="F304" i="7" s="1"/>
  <c r="F305" i="7" s="1"/>
  <c r="F306" i="7" s="1"/>
  <c r="F307" i="7" s="1"/>
  <c r="F308" i="7" s="1"/>
  <c r="F309" i="7" s="1"/>
  <c r="F310" i="7" s="1"/>
  <c r="F311" i="7" s="1"/>
  <c r="F312" i="7" s="1"/>
  <c r="F313" i="7" s="1"/>
  <c r="F314" i="7" s="1"/>
  <c r="F315" i="7" s="1"/>
  <c r="F316" i="7" s="1"/>
  <c r="F317" i="7" s="1"/>
  <c r="F318" i="7" s="1"/>
  <c r="F319" i="7" s="1"/>
  <c r="F320" i="7" s="1"/>
  <c r="F321" i="7" s="1"/>
  <c r="F322" i="7" s="1"/>
  <c r="F323" i="7" s="1"/>
  <c r="F324" i="7" s="1"/>
  <c r="F325" i="7" s="1"/>
  <c r="F326" i="7" s="1"/>
  <c r="F327" i="7" s="1"/>
  <c r="F328" i="7" s="1"/>
  <c r="F329" i="7" s="1"/>
  <c r="F330" i="7" s="1"/>
  <c r="F331" i="7" s="1"/>
  <c r="F332" i="7" s="1"/>
  <c r="F333" i="7" s="1"/>
  <c r="F334" i="7" s="1"/>
  <c r="F335" i="7" s="1"/>
  <c r="F336" i="7" s="1"/>
  <c r="F337" i="7" s="1"/>
  <c r="F338" i="7" s="1"/>
  <c r="F339" i="7" s="1"/>
  <c r="F340" i="7" s="1"/>
  <c r="F341" i="7" s="1"/>
  <c r="F342" i="7" s="1"/>
  <c r="F343" i="7" s="1"/>
  <c r="F344" i="7" s="1"/>
  <c r="F345" i="7" s="1"/>
  <c r="F346" i="7" s="1"/>
  <c r="F347" i="7" s="1"/>
  <c r="F348" i="7" s="1"/>
  <c r="F349" i="7" s="1"/>
  <c r="F350" i="7" s="1"/>
  <c r="F351" i="7" s="1"/>
  <c r="F352" i="7" s="1"/>
  <c r="F353" i="7" s="1"/>
  <c r="F354" i="7" s="1"/>
  <c r="F355" i="7" s="1"/>
  <c r="F356" i="7" s="1"/>
  <c r="F357" i="7" s="1"/>
  <c r="F358" i="7" s="1"/>
  <c r="F359" i="7" s="1"/>
  <c r="F360" i="7" s="1"/>
  <c r="F361" i="7" s="1"/>
  <c r="F362" i="7" s="1"/>
  <c r="F363" i="7" s="1"/>
  <c r="F364" i="7" s="1"/>
  <c r="F365" i="7" s="1"/>
  <c r="F366" i="7" s="1"/>
  <c r="F367" i="7" s="1"/>
  <c r="F368" i="7" s="1"/>
  <c r="F369" i="7" s="1"/>
  <c r="F370" i="7" s="1"/>
  <c r="F371" i="7" s="1"/>
  <c r="F372" i="7" s="1"/>
  <c r="F373" i="7" s="1"/>
  <c r="F374" i="7" s="1"/>
  <c r="F375" i="7" s="1"/>
  <c r="F376" i="7" s="1"/>
  <c r="F377" i="7" s="1"/>
  <c r="F378" i="7" s="1"/>
  <c r="F379" i="7" s="1"/>
  <c r="F380" i="7" s="1"/>
  <c r="F381" i="7" s="1"/>
  <c r="F382" i="7" s="1"/>
  <c r="F383" i="7" s="1"/>
  <c r="F384" i="7" s="1"/>
  <c r="F385" i="7" s="1"/>
  <c r="F386" i="7" s="1"/>
  <c r="F387" i="7" s="1"/>
  <c r="F388" i="7" s="1"/>
  <c r="F389" i="7" s="1"/>
  <c r="F390" i="7" s="1"/>
  <c r="F391" i="7" s="1"/>
  <c r="F392" i="7" s="1"/>
  <c r="F393" i="7" s="1"/>
  <c r="F394" i="7" s="1"/>
  <c r="F395" i="7" s="1"/>
  <c r="F396" i="7" s="1"/>
  <c r="F397" i="7" s="1"/>
  <c r="F398" i="7" s="1"/>
  <c r="F399" i="7" s="1"/>
  <c r="F400" i="7" s="1"/>
  <c r="F401" i="7" s="1"/>
  <c r="F402" i="7" s="1"/>
  <c r="F403" i="7" s="1"/>
  <c r="F404" i="7" s="1"/>
  <c r="F405" i="7" s="1"/>
  <c r="F406" i="7" s="1"/>
  <c r="F407" i="7" s="1"/>
  <c r="F408" i="7" s="1"/>
  <c r="F409" i="7" s="1"/>
  <c r="F410" i="7" s="1"/>
  <c r="F411" i="7" s="1"/>
  <c r="F412" i="7" s="1"/>
  <c r="F413" i="7" s="1"/>
  <c r="F414" i="7" s="1"/>
  <c r="F415" i="7" s="1"/>
  <c r="F416" i="7" s="1"/>
  <c r="F417" i="7" s="1"/>
  <c r="F418" i="7" s="1"/>
  <c r="F419" i="7" s="1"/>
  <c r="F420" i="7" s="1"/>
  <c r="F421" i="7" s="1"/>
  <c r="F422" i="7" s="1"/>
  <c r="F423" i="7" s="1"/>
  <c r="F424" i="7" s="1"/>
  <c r="F425" i="7" s="1"/>
  <c r="E413" i="7"/>
  <c r="E412" i="7"/>
  <c r="E411" i="7"/>
  <c r="E410" i="7"/>
  <c r="E408" i="7"/>
  <c r="E407" i="7"/>
  <c r="E406" i="7"/>
  <c r="E405" i="7"/>
  <c r="E404" i="7"/>
  <c r="E375" i="7"/>
  <c r="E374" i="7"/>
  <c r="E373" i="7"/>
  <c r="E372" i="7"/>
  <c r="E356" i="7"/>
  <c r="E355" i="7"/>
  <c r="E354" i="7"/>
  <c r="E353" i="7"/>
  <c r="E330" i="7"/>
  <c r="E329" i="7"/>
  <c r="E315" i="7"/>
  <c r="E314" i="7"/>
  <c r="E313" i="7"/>
  <c r="E312" i="7"/>
  <c r="E305" i="7"/>
  <c r="E304" i="7"/>
  <c r="E303" i="7"/>
  <c r="E302" i="7"/>
  <c r="E301" i="7"/>
  <c r="E300" i="7"/>
  <c r="E282" i="7"/>
  <c r="E281" i="7"/>
  <c r="E280" i="7"/>
  <c r="E279" i="7"/>
  <c r="E278" i="7"/>
  <c r="E247" i="7"/>
  <c r="E246" i="7"/>
  <c r="E234" i="7"/>
  <c r="E233" i="7"/>
  <c r="E207" i="7"/>
  <c r="E206" i="7"/>
  <c r="E205" i="7"/>
  <c r="E204" i="7"/>
  <c r="E186" i="7"/>
  <c r="E185" i="7"/>
  <c r="E184" i="7"/>
  <c r="E183" i="7"/>
  <c r="E182" i="7"/>
  <c r="E181" i="7"/>
  <c r="E138" i="7"/>
  <c r="E137" i="7"/>
  <c r="E136" i="7"/>
  <c r="E135" i="7"/>
  <c r="E124" i="7"/>
  <c r="E123" i="7"/>
  <c r="E122" i="7"/>
  <c r="E106" i="7"/>
  <c r="E105" i="7"/>
  <c r="E104" i="7"/>
  <c r="E103" i="7"/>
  <c r="E80" i="7"/>
  <c r="E79" i="7"/>
  <c r="E78" i="7"/>
  <c r="E77" i="7"/>
  <c r="E76" i="7"/>
  <c r="D68" i="7"/>
  <c r="E68" i="7" s="1"/>
  <c r="E67" i="7"/>
  <c r="E66" i="7"/>
  <c r="E65" i="7"/>
  <c r="E64" i="7"/>
  <c r="E38" i="7"/>
  <c r="E37" i="7"/>
  <c r="E36" i="7"/>
  <c r="E35" i="7"/>
  <c r="E29" i="7"/>
  <c r="E28" i="7"/>
  <c r="E27" i="7"/>
  <c r="E26" i="7"/>
  <c r="E21" i="7"/>
  <c r="E20" i="7"/>
  <c r="E19" i="7"/>
  <c r="E16" i="7"/>
  <c r="E15" i="7"/>
  <c r="E14" i="7"/>
</calcChain>
</file>

<file path=xl/sharedStrings.xml><?xml version="1.0" encoding="utf-8"?>
<sst xmlns="http://schemas.openxmlformats.org/spreadsheetml/2006/main" count="1053" uniqueCount="598">
  <si>
    <t xml:space="preserve">Balance Inicial: </t>
  </si>
  <si>
    <t>Fecha</t>
  </si>
  <si>
    <t>Descripcion</t>
  </si>
  <si>
    <t>Debito</t>
  </si>
  <si>
    <t>Credito</t>
  </si>
  <si>
    <t>Balance</t>
  </si>
  <si>
    <t>No. Libramiento</t>
  </si>
  <si>
    <t>SERVICIO NACIONAL DE SALUD</t>
  </si>
  <si>
    <t>CIUDAD SANITARIA DRA. ANDREA EVANGELINA RODRIGUEZ PEROZO</t>
  </si>
  <si>
    <t>HOSPITAL  MATERNO  DR. REYNALDO ALMANZAR</t>
  </si>
  <si>
    <t>RNC 4-30-12802-3</t>
  </si>
  <si>
    <t>LIBRO BANCO</t>
  </si>
  <si>
    <t>BANCO DEL RESERVAS</t>
  </si>
  <si>
    <t>Dr. Freddy Manuel Novas Cuevas</t>
  </si>
  <si>
    <t>Director General</t>
  </si>
  <si>
    <r>
      <rPr>
        <b/>
        <sz val="12"/>
        <color theme="1"/>
        <rFont val="Calibri"/>
        <family val="2"/>
        <scheme val="minor"/>
      </rPr>
      <t xml:space="preserve">                                 </t>
    </r>
    <r>
      <rPr>
        <b/>
        <u/>
        <sz val="12"/>
        <color theme="1"/>
        <rFont val="Calibri"/>
        <family val="2"/>
        <scheme val="minor"/>
      </rPr>
      <t xml:space="preserve"> Licdo. Geraldo Antonio Acosta Tifas</t>
    </r>
  </si>
  <si>
    <t xml:space="preserve"> Licda. Leidy Sanchez</t>
  </si>
  <si>
    <t>Contadora</t>
  </si>
  <si>
    <t>CUENTA UNICA N0. 010-252486-6</t>
  </si>
  <si>
    <t xml:space="preserve">                                 Sub-Director Administrativo y Financiero</t>
  </si>
  <si>
    <t>DEL 1 AL 30 DE JUNIO 2023</t>
  </si>
  <si>
    <t>3931-1</t>
  </si>
  <si>
    <t>4083-1</t>
  </si>
  <si>
    <t>4487-1</t>
  </si>
  <si>
    <t>COBRO PACIENTES</t>
  </si>
  <si>
    <t>COBRO DE TARJETAS</t>
  </si>
  <si>
    <t>ARS BANCO CENTRAL</t>
  </si>
  <si>
    <t>ARS SEMMA</t>
  </si>
  <si>
    <t>ARS SENASA CONTRIBUTIVO</t>
  </si>
  <si>
    <t>NULO EN ESTA FECHA</t>
  </si>
  <si>
    <t>ARS RESERVAS</t>
  </si>
  <si>
    <t>ARS PRIMERA</t>
  </si>
  <si>
    <t>ARS RENACER</t>
  </si>
  <si>
    <t>ARS ASEMAP</t>
  </si>
  <si>
    <t>ARS UNIVERSAL</t>
  </si>
  <si>
    <t>PAGO FACT. 3595, COMPRA DE MEDICAMENTOS.</t>
  </si>
  <si>
    <t>3558-1</t>
  </si>
  <si>
    <t>4794-1</t>
  </si>
  <si>
    <t>4826-1</t>
  </si>
  <si>
    <t>4832-1</t>
  </si>
  <si>
    <t>4838-1</t>
  </si>
  <si>
    <t>4841-1</t>
  </si>
  <si>
    <t>4844-1</t>
  </si>
  <si>
    <t>4847-1</t>
  </si>
  <si>
    <t>4849-1</t>
  </si>
  <si>
    <t>4851-1</t>
  </si>
  <si>
    <t>4853-1</t>
  </si>
  <si>
    <t>4855-1</t>
  </si>
  <si>
    <t>4857-1</t>
  </si>
  <si>
    <t>4859-1</t>
  </si>
  <si>
    <t>4864-1</t>
  </si>
  <si>
    <t>4868-1</t>
  </si>
  <si>
    <t>4870-1</t>
  </si>
  <si>
    <t>4872-1</t>
  </si>
  <si>
    <t>4874-1</t>
  </si>
  <si>
    <t>4876-1</t>
  </si>
  <si>
    <t>4878-1</t>
  </si>
  <si>
    <t>4881-1</t>
  </si>
  <si>
    <t>4883-1</t>
  </si>
  <si>
    <t>4885-1</t>
  </si>
  <si>
    <t>4888-1</t>
  </si>
  <si>
    <t>4890-1</t>
  </si>
  <si>
    <t>4892-1</t>
  </si>
  <si>
    <t>4894-1</t>
  </si>
  <si>
    <t>4897-1</t>
  </si>
  <si>
    <t>4899-1</t>
  </si>
  <si>
    <t>4901-1</t>
  </si>
  <si>
    <t>4903-1</t>
  </si>
  <si>
    <t>4905-1</t>
  </si>
  <si>
    <t>4907-1</t>
  </si>
  <si>
    <t>4909-1</t>
  </si>
  <si>
    <t>4911-1</t>
  </si>
  <si>
    <t>4913-1</t>
  </si>
  <si>
    <t>4915-1</t>
  </si>
  <si>
    <t>4918-1</t>
  </si>
  <si>
    <t>4920-1</t>
  </si>
  <si>
    <t>4922-1</t>
  </si>
  <si>
    <t>4924-1</t>
  </si>
  <si>
    <t>4926-1</t>
  </si>
  <si>
    <t>4928-1</t>
  </si>
  <si>
    <t>4930-1</t>
  </si>
  <si>
    <t>4932-1</t>
  </si>
  <si>
    <t>4934-1</t>
  </si>
  <si>
    <t>4937-1</t>
  </si>
  <si>
    <t>4939-1</t>
  </si>
  <si>
    <t>4954-1</t>
  </si>
  <si>
    <t>4959-1</t>
  </si>
  <si>
    <t>4965-1</t>
  </si>
  <si>
    <t>4967-1</t>
  </si>
  <si>
    <t>4969-1</t>
  </si>
  <si>
    <t>4971-1</t>
  </si>
  <si>
    <t>4973-1</t>
  </si>
  <si>
    <t>4978-1</t>
  </si>
  <si>
    <t>4980-1</t>
  </si>
  <si>
    <t>4983-1</t>
  </si>
  <si>
    <t>4984-1</t>
  </si>
  <si>
    <t>4494-1</t>
  </si>
  <si>
    <t>4996-1</t>
  </si>
  <si>
    <t>4998-1</t>
  </si>
  <si>
    <t>5000-1</t>
  </si>
  <si>
    <t>5002-1</t>
  </si>
  <si>
    <t>5004-1</t>
  </si>
  <si>
    <t>5006-1</t>
  </si>
  <si>
    <t>5008-1</t>
  </si>
  <si>
    <t>13/7/2023</t>
  </si>
  <si>
    <t>5121-1</t>
  </si>
  <si>
    <t>5123-1</t>
  </si>
  <si>
    <t>5125-1</t>
  </si>
  <si>
    <t>5127-1</t>
  </si>
  <si>
    <t>5129-1</t>
  </si>
  <si>
    <t>5131-1</t>
  </si>
  <si>
    <t>5133-1</t>
  </si>
  <si>
    <t>5135-1</t>
  </si>
  <si>
    <t>5137-1</t>
  </si>
  <si>
    <t>5139-1</t>
  </si>
  <si>
    <t>5141-1</t>
  </si>
  <si>
    <t>5143-1</t>
  </si>
  <si>
    <t>5145-1</t>
  </si>
  <si>
    <t>5147-1</t>
  </si>
  <si>
    <t>5149-1</t>
  </si>
  <si>
    <t>5151-1</t>
  </si>
  <si>
    <t>5153-1</t>
  </si>
  <si>
    <t>5155-1</t>
  </si>
  <si>
    <t>5157-1</t>
  </si>
  <si>
    <t>14/7/2023</t>
  </si>
  <si>
    <t>5159-1</t>
  </si>
  <si>
    <t>5231-1</t>
  </si>
  <si>
    <t>5233-1</t>
  </si>
  <si>
    <t>5235-1</t>
  </si>
  <si>
    <t>5237-1</t>
  </si>
  <si>
    <t>5239-1</t>
  </si>
  <si>
    <t>5243-1</t>
  </si>
  <si>
    <t>5245-1</t>
  </si>
  <si>
    <t>5248-1</t>
  </si>
  <si>
    <t>5250-1</t>
  </si>
  <si>
    <t>5252-1</t>
  </si>
  <si>
    <t>5254-1</t>
  </si>
  <si>
    <t>5256-1</t>
  </si>
  <si>
    <t>5258-1</t>
  </si>
  <si>
    <t>5260-1</t>
  </si>
  <si>
    <t>5263-1</t>
  </si>
  <si>
    <t>5266-1</t>
  </si>
  <si>
    <t>5272-1</t>
  </si>
  <si>
    <t>5275-1</t>
  </si>
  <si>
    <t>5278-1</t>
  </si>
  <si>
    <t>5281-1</t>
  </si>
  <si>
    <t>5284-1</t>
  </si>
  <si>
    <t>16/7/2023</t>
  </si>
  <si>
    <t>17/7/2023</t>
  </si>
  <si>
    <t>5287-1</t>
  </si>
  <si>
    <t>5289-1</t>
  </si>
  <si>
    <t>5294-1</t>
  </si>
  <si>
    <t>5299-1</t>
  </si>
  <si>
    <t>5302-1</t>
  </si>
  <si>
    <t>5306-1</t>
  </si>
  <si>
    <t>5310-1</t>
  </si>
  <si>
    <t>5319-1</t>
  </si>
  <si>
    <t>5321-1</t>
  </si>
  <si>
    <t>5323-1</t>
  </si>
  <si>
    <t>5325-1</t>
  </si>
  <si>
    <t>5327-1</t>
  </si>
  <si>
    <t>18/7/2023</t>
  </si>
  <si>
    <t>5338-1</t>
  </si>
  <si>
    <t>5340-1</t>
  </si>
  <si>
    <t>5342-1</t>
  </si>
  <si>
    <t>5344-1</t>
  </si>
  <si>
    <t>5348-1</t>
  </si>
  <si>
    <t>5350-1</t>
  </si>
  <si>
    <t>5352-1</t>
  </si>
  <si>
    <t>5354-1</t>
  </si>
  <si>
    <t>5357-1</t>
  </si>
  <si>
    <t>5359-1</t>
  </si>
  <si>
    <t>5361-1</t>
  </si>
  <si>
    <t>5363-1</t>
  </si>
  <si>
    <t>5366-1</t>
  </si>
  <si>
    <t>5368-1</t>
  </si>
  <si>
    <t>5372-1</t>
  </si>
  <si>
    <t>5375-1</t>
  </si>
  <si>
    <t>5378-1</t>
  </si>
  <si>
    <t>5380-1</t>
  </si>
  <si>
    <t>5384-1</t>
  </si>
  <si>
    <t>5386-1</t>
  </si>
  <si>
    <t>5388-1</t>
  </si>
  <si>
    <t>5390-1</t>
  </si>
  <si>
    <t>19/7/2023</t>
  </si>
  <si>
    <t>3243-1</t>
  </si>
  <si>
    <t>4840-1</t>
  </si>
  <si>
    <t>5268-1</t>
  </si>
  <si>
    <t>5392-1</t>
  </si>
  <si>
    <t>5394-1</t>
  </si>
  <si>
    <t>5396-1</t>
  </si>
  <si>
    <t>5398-1</t>
  </si>
  <si>
    <t>5400-1</t>
  </si>
  <si>
    <t>5402-1</t>
  </si>
  <si>
    <t>5404-1</t>
  </si>
  <si>
    <t>5406-1</t>
  </si>
  <si>
    <t>5408-1</t>
  </si>
  <si>
    <t>5410-1</t>
  </si>
  <si>
    <t>5414-1</t>
  </si>
  <si>
    <t>5416-1</t>
  </si>
  <si>
    <t>5418-1</t>
  </si>
  <si>
    <t>5420-1</t>
  </si>
  <si>
    <t>5423-1</t>
  </si>
  <si>
    <t>5426-1</t>
  </si>
  <si>
    <t>5429-1</t>
  </si>
  <si>
    <t>5431-1</t>
  </si>
  <si>
    <t>5442-1</t>
  </si>
  <si>
    <t>5444-1</t>
  </si>
  <si>
    <t>5446-1</t>
  </si>
  <si>
    <t>5448-1</t>
  </si>
  <si>
    <t>5450-1</t>
  </si>
  <si>
    <t>5452-1</t>
  </si>
  <si>
    <t>5454-1</t>
  </si>
  <si>
    <t>20/7/2023</t>
  </si>
  <si>
    <t>5456-1</t>
  </si>
  <si>
    <t>5458-1</t>
  </si>
  <si>
    <t>5460-1</t>
  </si>
  <si>
    <t>5462-1</t>
  </si>
  <si>
    <t>5464-1</t>
  </si>
  <si>
    <t>5466-1</t>
  </si>
  <si>
    <t>5468-1</t>
  </si>
  <si>
    <t>5470-1</t>
  </si>
  <si>
    <t>5472-1</t>
  </si>
  <si>
    <t>5474-1</t>
  </si>
  <si>
    <t>5476-1</t>
  </si>
  <si>
    <t>5478-1</t>
  </si>
  <si>
    <t>5480-1</t>
  </si>
  <si>
    <t>21/7/2023</t>
  </si>
  <si>
    <t>5516-1</t>
  </si>
  <si>
    <t>5518-1</t>
  </si>
  <si>
    <t>23/7/2023</t>
  </si>
  <si>
    <t>24/7/2023</t>
  </si>
  <si>
    <t>5521-1</t>
  </si>
  <si>
    <t>5529-1</t>
  </si>
  <si>
    <t>5531-1</t>
  </si>
  <si>
    <t>5533-1</t>
  </si>
  <si>
    <t>5535-1</t>
  </si>
  <si>
    <t>5537-1</t>
  </si>
  <si>
    <t>5539-1</t>
  </si>
  <si>
    <t>5541-1</t>
  </si>
  <si>
    <t>5543-1</t>
  </si>
  <si>
    <t>5545-1</t>
  </si>
  <si>
    <t>5547-1</t>
  </si>
  <si>
    <t>25/7/2023</t>
  </si>
  <si>
    <t>5549-1</t>
  </si>
  <si>
    <t>5551-1</t>
  </si>
  <si>
    <t>5553-1</t>
  </si>
  <si>
    <t>5555-1</t>
  </si>
  <si>
    <t>5557-1</t>
  </si>
  <si>
    <t>5559-1</t>
  </si>
  <si>
    <t>5573-1</t>
  </si>
  <si>
    <t>5575-1</t>
  </si>
  <si>
    <t>5577-1</t>
  </si>
  <si>
    <t>5579-1</t>
  </si>
  <si>
    <t>5581-1</t>
  </si>
  <si>
    <t>5583-1</t>
  </si>
  <si>
    <t>5585-1</t>
  </si>
  <si>
    <t>5587-1</t>
  </si>
  <si>
    <t>5589-1</t>
  </si>
  <si>
    <t>5591-1</t>
  </si>
  <si>
    <t>5593-1</t>
  </si>
  <si>
    <t>5600-1</t>
  </si>
  <si>
    <t>26/7/2023</t>
  </si>
  <si>
    <t>4961-1</t>
  </si>
  <si>
    <t>5614-1</t>
  </si>
  <si>
    <t>5616-1</t>
  </si>
  <si>
    <t>5618-1</t>
  </si>
  <si>
    <t>5620-1</t>
  </si>
  <si>
    <t>5622-1</t>
  </si>
  <si>
    <t>5624-1</t>
  </si>
  <si>
    <t>5626-1</t>
  </si>
  <si>
    <t>5628-1</t>
  </si>
  <si>
    <t>5630-1</t>
  </si>
  <si>
    <t>5633-1</t>
  </si>
  <si>
    <t>5636-1</t>
  </si>
  <si>
    <t>5638-1</t>
  </si>
  <si>
    <t>27/7/2023</t>
  </si>
  <si>
    <t>5674-1</t>
  </si>
  <si>
    <t>5684-1</t>
  </si>
  <si>
    <t>28/7/2023</t>
  </si>
  <si>
    <t>5688-1</t>
  </si>
  <si>
    <t>5690-1</t>
  </si>
  <si>
    <t>5692-1</t>
  </si>
  <si>
    <t>5694-1</t>
  </si>
  <si>
    <t>5696-1</t>
  </si>
  <si>
    <t>5698-1</t>
  </si>
  <si>
    <t>5700-1</t>
  </si>
  <si>
    <t>5713-1</t>
  </si>
  <si>
    <t>5715-1</t>
  </si>
  <si>
    <t>5717-1</t>
  </si>
  <si>
    <t>5719-1</t>
  </si>
  <si>
    <t>5721-1</t>
  </si>
  <si>
    <t>5723-1</t>
  </si>
  <si>
    <t>5725-1</t>
  </si>
  <si>
    <t>5727-1</t>
  </si>
  <si>
    <t>5729-1</t>
  </si>
  <si>
    <t>5731-1</t>
  </si>
  <si>
    <t>5733-1</t>
  </si>
  <si>
    <t>5735-1</t>
  </si>
  <si>
    <t>5737-1</t>
  </si>
  <si>
    <t>5739-1</t>
  </si>
  <si>
    <t>5741-1</t>
  </si>
  <si>
    <t>30/7/2023</t>
  </si>
  <si>
    <t>31/7/2023</t>
  </si>
  <si>
    <t>5744-1</t>
  </si>
  <si>
    <t>5746-1</t>
  </si>
  <si>
    <t>5748-1</t>
  </si>
  <si>
    <t>5750-1</t>
  </si>
  <si>
    <t>5759-1</t>
  </si>
  <si>
    <t>5761-1</t>
  </si>
  <si>
    <t>5768-1</t>
  </si>
  <si>
    <t>5770-1</t>
  </si>
  <si>
    <t>5772-1</t>
  </si>
  <si>
    <t>5774-1</t>
  </si>
  <si>
    <t>5776-1</t>
  </si>
  <si>
    <t>5778-1</t>
  </si>
  <si>
    <t>COBRO DE PACIENTES</t>
  </si>
  <si>
    <t>ARS YUNEN</t>
  </si>
  <si>
    <t>PAGO FACT. 121697, SERVICIO DE AGUA POTABLE.</t>
  </si>
  <si>
    <t>ARS APS S.A.</t>
  </si>
  <si>
    <t>PAGO IR-17, RETENCION PROVEEDORES DEL ESTADO</t>
  </si>
  <si>
    <t xml:space="preserve">PAGO FACT. CC202307101006479379, SERVICIO DE INTERNET Y TELEVISION POR CABLE </t>
  </si>
  <si>
    <t>PAGO FACT. 3885, COMPRA DE MEDICAMENTOS E INSUMOS.</t>
  </si>
  <si>
    <t>PAGO FACT. 3873, COMPRA DE PRODUCTOS DE DEFENSA.</t>
  </si>
  <si>
    <t>PAGO FACT. 613, COMPRA DE INSUMOS MEDICOS Y MEDICAMENTOS.</t>
  </si>
  <si>
    <t>PAGO FACT. 612, COMPRA DE INSUMOS MEDICOS.</t>
  </si>
  <si>
    <t>PAGO FCAT. 233,. COMPRA DE MEDICAMENTOS.</t>
  </si>
  <si>
    <t>PAGO FCAT. 232, COMPRA DE MEDICAMENTOS.</t>
  </si>
  <si>
    <t>PAGO FCAT. 493, COMPRA DE ALIMENTOS Y BEBIDAS.</t>
  </si>
  <si>
    <t>PAGO FACT. 136, COMPRA DE ALIMENTOS Y BEBIDAS.</t>
  </si>
  <si>
    <t>PAGO FACT. 133, COMPRA DE ALIMENTOS Y BEBIDAS.</t>
  </si>
  <si>
    <t>PAGO FACT. 134, COMPRA DE ALIMENTOS Y BEBIDAS.</t>
  </si>
  <si>
    <t>PAGO FACT. 137, DE ALIMENTOS Y BEBIDAS.</t>
  </si>
  <si>
    <t>PAGO FACT. 490, COMPRA DE UTILES DE COCINA Y COMEDOR.</t>
  </si>
  <si>
    <t>PAGO FACT. 139, COMPRA DE LAIMENTOS Y BEBIDAS.</t>
  </si>
  <si>
    <t>PAGO FACT. 487, COMPRA DE ALIMENTOS Y BEBIDAS.</t>
  </si>
  <si>
    <t>PAGO FACT. 138, COMPRA DE ALIMENTOS Y BEBIDAS.</t>
  </si>
  <si>
    <t>PAGO FACT. 135, COMPRA DE ALIMENTOS Y BEBIDAS.</t>
  </si>
  <si>
    <t>PAGO FACT. 489, COMPRA DE ALIMENTOS Y BEBIDAS.</t>
  </si>
  <si>
    <t>PAGO FACT. 491, COMPRA DE ALIMENTOS BEBIDAS.</t>
  </si>
  <si>
    <t>PAGO FACT. 492, COMPRA DE ALIMENTOS Y BEBIDAS.</t>
  </si>
  <si>
    <t>PAGO FACT. 144, COMPRA DE UTILES PRODUCTOS.</t>
  </si>
  <si>
    <t>PAGO FACT. 158, COMPRA DE UTILES MENORES MEDICOS QUIRURGICOS.</t>
  </si>
  <si>
    <t>PAGO FACT. 045, COMPRA DE UTILES MENORES MEDICOS QUIRURGICOS.</t>
  </si>
  <si>
    <t>PAGO FACT. 047, COMPRA DE UTILES MENORES MEDICOS QUIRURGICOS.</t>
  </si>
  <si>
    <t>PAGO FACT. 148, COMPRA DE UTILES PROTECTORES.</t>
  </si>
  <si>
    <t>TRANSFERENCIAS NO IDENTIFICADAS RAMON TAVERAS CAFETERIA</t>
  </si>
  <si>
    <t>PAGO FACT. 110, COMPRA DE UTILES DE LIMPIEZA E HIGUIENE.</t>
  </si>
  <si>
    <t>PAGO FACT. 3561, COMPRA DE MEDICAMENTOS.</t>
  </si>
  <si>
    <t>PAGO FACT. 81, COMPRA DE INSUMOS MEDICOS.</t>
  </si>
  <si>
    <t>PAGO FACT. 3288, COMPRA DE MEDICAMENTOS.</t>
  </si>
  <si>
    <t>PAGO FACT. 201, COMPRA DE PRODUCTOS QUIMICOS.</t>
  </si>
  <si>
    <t>PAGO FACT. 146, COMPRA DE INSUMOS MEDICOS.</t>
  </si>
  <si>
    <t>PAGO FACT. 145, COMPRA DE INSUMOS MEDICOS.</t>
  </si>
  <si>
    <t>PAGO FACT. 125, COMPRA DE MEDICAMENTOS.</t>
  </si>
  <si>
    <t>PAGO FACT. 68679, COMPRA DE MEDICAMENTOS.</t>
  </si>
  <si>
    <t>PAGO FACT. 132, COMPRA DE PRODUCTOS QUIMICOS.</t>
  </si>
  <si>
    <t>PAGO FACT. 1731, COMPRA DE INSTRUMENTAL MEDICOS Y DE LABORATORIO.</t>
  </si>
  <si>
    <t>PAGO FACT. 661, COMPRA DE MEDICAMENTOS.</t>
  </si>
  <si>
    <t>PAGO FACT. 1145, COMPRA DE PRODUCTOS QUIMICOS.</t>
  </si>
  <si>
    <t>PAGO FACT. 124, COMPRA DE MEDICAMENTOS.</t>
  </si>
  <si>
    <t>PAGO FACT. 708, COMPRA DE MEDICAMENTOS E INSUMOS MEDICOS.</t>
  </si>
  <si>
    <t>PAGO FACT. 33709, COMPRA DE INSUMOS MEDICOS.</t>
  </si>
  <si>
    <t>PAGO FACT. 2691, COMPRA DE INSUMOS MEDICOS.</t>
  </si>
  <si>
    <t>PAGO FACT. 68837, COMPRA DE MEDICAMENTOS.</t>
  </si>
  <si>
    <t>PAGO FACT. 51, COMPRA DE RESPUESTOS.</t>
  </si>
  <si>
    <t>PAGO FACT. 2692, COMPRA DE INSUMOS MEDICOS.</t>
  </si>
  <si>
    <t>PAGO FACT. 813, COMPRA DE HERRAMIENTAS MENORES.</t>
  </si>
  <si>
    <t>PAGO FACT. 426, COMPRA DE OTROS PRODUCTOS QUIMICOS.</t>
  </si>
  <si>
    <t>PAGO FACT. 427, COMPRA DE INSUMOS DE LIMPIEZA.</t>
  </si>
  <si>
    <t>PAGO FACT. 234, COMPRA DE INSUMOS MEDICOS.</t>
  </si>
  <si>
    <t>PAGO RETENCION 30% ITBIS</t>
  </si>
  <si>
    <t>PAGO FACT. 3954, COMPRA DE INSUMOS Y MEDICAMENTOS.</t>
  </si>
  <si>
    <t>PAGO FACT. 783, COMPRA DE INSUMOS MEDICOS.</t>
  </si>
  <si>
    <t>PAGO FACT. 778, COMPRA DE MEDICAMENTOS Y OTROS REACTIVOS.</t>
  </si>
  <si>
    <t>PAGO FACT. 838, COMPRA DE INSUMOS MEDICOS Y OTROS REACTIVOS.</t>
  </si>
  <si>
    <t>PAGO FACT. 790, COMPRA DE INSUMOS MEDICOS.</t>
  </si>
  <si>
    <t>PAGO FACT. 3971, COMPRA DE INSUMOS MEDICOS.</t>
  </si>
  <si>
    <t>PAGO FCAT. 179, COMPRA DE INSUMOS MEDICOS.</t>
  </si>
  <si>
    <t>PAGO FCAT. 3560, COMPRA DE MEDICAMENTOS.</t>
  </si>
  <si>
    <t>PAGO FACT. 1288, COMPRA DE PRODUCTOS QUIMICOS.</t>
  </si>
  <si>
    <t>PAGO FACT. 398, COMPRA DE INSUMOS MEDICOS.</t>
  </si>
  <si>
    <t>PAGO FACT. 33592, COMPRA DE INSUMOS MEDICOS.</t>
  </si>
  <si>
    <t>PAGO FCAT. 3564, COMPRA DE MEDICAMENTOS.</t>
  </si>
  <si>
    <t>PAGO FACT. 2744, COMPRA D EINSUMOS MEDICOS.</t>
  </si>
  <si>
    <t>PAGO FACT. 718, COMPRA DE INSUMOS MEDICOS.</t>
  </si>
  <si>
    <t>PAGO FACT. 33593, COMPRA DE PRODUCTOS QUIMICOS.</t>
  </si>
  <si>
    <t>PAGO FACT. 33727, COMPRA DE PRODUCTOS QUIMICOS.</t>
  </si>
  <si>
    <t>PAGO FCAT. 31280, COMPRA DE PRODUCTOS QUIMICOS.</t>
  </si>
  <si>
    <t>PAGO FCAT. 33582, COMPRA DE PRODUCTOS QUIMICOS.</t>
  </si>
  <si>
    <t>PAGO FCAT. 33583 Y 33789, COMPRA DE PRODUCTOS QUIMICOS, INSUMOS MEDICOS Y MATERIALES DE LIMPIEZA.</t>
  </si>
  <si>
    <t>PAGO FCAT. 13584 Y 11256, COMPRA DE GAS GLP.</t>
  </si>
  <si>
    <t>PAGO FCAT. 154, COMPRA DE UTILES Y MATERIALES DE LIMPIEZA.</t>
  </si>
  <si>
    <t>PAGO FACT. 701, COMPRA DE MEDICAMENTOS.</t>
  </si>
  <si>
    <t>PAGO FACT. 30, COMPRA DE INSUMOS MEDICOS.</t>
  </si>
  <si>
    <t>PAGO FACT. 29, COMPRA DE INSUMOS MEDICOS.</t>
  </si>
  <si>
    <t>PAGO FACT. 40, COMPRA DE INSUMOS MEDICOS.</t>
  </si>
  <si>
    <t>PAGO FACT. 705, COMPRA DE INSUMOS MEDICOS.</t>
  </si>
  <si>
    <t>PAGO FACT. 703, COMPRA DE INSUMOS MEDICOS.</t>
  </si>
  <si>
    <t>PAGO FACT. 713, COMPRA DE MEDICAMENTOS.</t>
  </si>
  <si>
    <t>PAGO FACT. 716, COMPRA DE MEDICAMENTOS.</t>
  </si>
  <si>
    <t>PAGO FACT. 526, COMPRA DE INSUMOS MEDICOS.</t>
  </si>
  <si>
    <t>PAGO FACT. 33, COMPRA DE PAPEL Y CARTON.</t>
  </si>
  <si>
    <t>PAGO FACT. 153, COMPRA DE ACCESORIOS.</t>
  </si>
  <si>
    <t>PAGO FACT. 3599, COMPRA DE MEDICAMENTOS.</t>
  </si>
  <si>
    <t>PAGO FACT. 93, SERVICIO DE CAPACITACION.</t>
  </si>
  <si>
    <t>PAGO FACT. 85, COMPRA DE UTILES DE LIMPIEZA E HIGUIENE.</t>
  </si>
  <si>
    <t>PAGO FACT. 398, COMPRA DE PAPEL DE ESCRITORIO.</t>
  </si>
  <si>
    <t>PAGO FACT. 146, COMPRA DE MEDICAMENTOS.</t>
  </si>
  <si>
    <t>PAGO FACT. 397, COMPRA DE PAPEL Y CARTON.</t>
  </si>
  <si>
    <t>PAGO FACT. 787, COMPRA DE MEDICAMENTOS E INSUMOS MEDICOS.</t>
  </si>
  <si>
    <t>PAGO FACT. 719, COMPRA DE INSUMOS MEDICOS.</t>
  </si>
  <si>
    <t>PAGO FACT. 2743, COMPRA DE INSUMOS MEDICOS.</t>
  </si>
  <si>
    <t>PAGO FACT. 11232, COMPRA DE PRODUCTOS QUIMICOS.</t>
  </si>
  <si>
    <t>PAGO FACT. 724, COMPRA DE INSUMOS MEDICOS.</t>
  </si>
  <si>
    <t>PAGO FACT. 1283, COMPRA DE PRODUCTOS QUIMICOS.</t>
  </si>
  <si>
    <t>PAGO FACT. 784, COMPRA DE MEDICAMENTOS.</t>
  </si>
  <si>
    <t>PAGO FACT. 867, COMPRA DE PRODUCTOS.</t>
  </si>
  <si>
    <t>PAGO FACT. 669, COMPRA DE MEDICAMENTOS.</t>
  </si>
  <si>
    <t>PAGO FACT. 39, COMPRA DE MEDICAMENTOS.</t>
  </si>
  <si>
    <t>PAGO FACT. 67658, COMPRA DE MEDICAMENTOS.</t>
  </si>
  <si>
    <t>PAGO FACT. 3409, COMPRA DE MEDICAMENTOS.</t>
  </si>
  <si>
    <t>PAGO FACT.223, COMPRA DE PAPEL DE ESCRITORIO.</t>
  </si>
  <si>
    <t>PAGO FACT. 3373, COMPRA DE MEDICAMENTOS.</t>
  </si>
  <si>
    <t>PAGO FACT. 3381, COMPRA DE MEDICAMENTOS.</t>
  </si>
  <si>
    <t>PAGO FACT. 67659, COMPRA DE MEDICAMENTOS.</t>
  </si>
  <si>
    <t>PAGO FACT. 5781, COMPRA DE INSUMOS MEDICOS.</t>
  </si>
  <si>
    <t>PAGO FACT. 5782, COMPRA DE INSUMOS MEDICOS.</t>
  </si>
  <si>
    <t>PAGO FACT. 1586, COMPRA DE PRODUCTOS QUIMICOS.</t>
  </si>
  <si>
    <t>PAGO FACT. 545, COMPRA DE PRODUCTOS QUIMICOS.</t>
  </si>
  <si>
    <t>PAGO FACT. 540, COMPRA DE PRODUCTOS QUIMICOS.</t>
  </si>
  <si>
    <t>PAGO FACT. 528, COMPRA DE INSUMOS MEDICOS.</t>
  </si>
  <si>
    <t>PAGO FACT. 3421, COMPRA DE MEDICAMENTOS.</t>
  </si>
  <si>
    <t>PAGO NOMINA CARÁCTER TEMPORAL JULIO, 2023.</t>
  </si>
  <si>
    <t xml:space="preserve"> PAGO NOMINA  PRINCIPAL CORRESPONDIENTE  AL MES DE JULIO  2023.</t>
  </si>
  <si>
    <t>NOMINA POR TESORERIA CORRESPONDIENTE AL MES DE JULIO  2023.</t>
  </si>
  <si>
    <t>PAGO RETENCION IMPUESTO SOBRE SALARIO  CORRESPONDIENTE A JULIO  2023. (IR-3).</t>
  </si>
  <si>
    <t>PAGO RETENCION SEGURIDAD SOCIAL JULIO 2023.</t>
  </si>
  <si>
    <t>PAGO NOMINA COMPENSACION MILITAR JULIO, 2023.</t>
  </si>
  <si>
    <t>PAGO NOMINA CARÁCTER EVENTUAL JULIO, 2023.</t>
  </si>
  <si>
    <t>PAGO NOMINA CARÁCTER EVENTUAL ADICIONAL JUNIO 2023.</t>
  </si>
  <si>
    <t>PAGO FACT. 11234, COMPRA DE MEDICAMENTOS Y PRODUCTOS QUIMICOS.</t>
  </si>
  <si>
    <t>PAGO FACT. 720, COMPRA DE INSUMOS.</t>
  </si>
  <si>
    <t>PAGO FACT. 4385, COMPRA DE INSUMOS.</t>
  </si>
  <si>
    <t>PAGO FACT. 3562, COMPRA DE MEDICAMENTOS.</t>
  </si>
  <si>
    <t>PAGO FACT. 11260, COMPRA DE INSUMOS MEDICOS.</t>
  </si>
  <si>
    <t>PAGO FACT. 1893, COMPRA DE INSUMOS MEDICOS Y MEDICAMENTOS.</t>
  </si>
  <si>
    <t>PAGO FACT. 3563, COMPRA DE MEDICAMENTOS.</t>
  </si>
  <si>
    <t>PAGO FACT. 260, COMPRA DE PRODUCTOS QUIMICOS.</t>
  </si>
  <si>
    <t>PAGO FACT. 264, COMPRA DE INSUMOS MEDICOS.</t>
  </si>
  <si>
    <t>PAGO FACT. 267, COMPRA DE PRODUCTOS QUIMICOS.</t>
  </si>
  <si>
    <t>PAGO FACT. 274, COMPRA DE INSUMOS MEDICOS.</t>
  </si>
  <si>
    <t>PAGO FACT. 276, COMPRA DE INSUMOS MEDICOS.</t>
  </si>
  <si>
    <t>PAGO FACT. 2724, COMPRA DE INSUMOS MEDICOS.</t>
  </si>
  <si>
    <t>PAGO FACT. 2725, COMPRA DE INSUMOS MEDICOS.</t>
  </si>
  <si>
    <t>PAGO FACT. 2712, COMPRA DE INSUMOS MEDICOS.</t>
  </si>
  <si>
    <t>PAGO FACT. 4077, COMPRA DE MEDICAMENTOS.</t>
  </si>
  <si>
    <t>PAGO FACT. 3952, COMPRA DE MEDICAMENTOS.</t>
  </si>
  <si>
    <t>PAGO FACT. 16956, COMPRA DE MEDICAMENTOS.</t>
  </si>
  <si>
    <t>PAGO FACT. 4341, COMPRA DE INSUMOS MEDICOS.</t>
  </si>
  <si>
    <t>PAGO FACT. 11235, COMPRA DE PRODUCTOS QUIMICOS.</t>
  </si>
  <si>
    <t>PAGO FACT. 11236, COMPRA DE INSUMOS MEDICOS.</t>
  </si>
  <si>
    <t>PAGO FACT. 599, COMPRA DE MEDICAMENTOS Y PRODUCTOS QUIMICOS.</t>
  </si>
  <si>
    <t>PAGO FACT. 224, COMPRA DE UTILES DE ESCRITORIO.</t>
  </si>
  <si>
    <t>PAGO FACT. 20, COMPRA DE UTILES MEDICOS.</t>
  </si>
  <si>
    <t>PAGO FACT. 4087, COMPRA DE MEDICAMENTOS.</t>
  </si>
  <si>
    <t>PAGO FACT. 16919, COMPRA DE MEDICAMENTOS E INSUMOS MEDICOS.</t>
  </si>
  <si>
    <t>PAGO FACT. 1857, COMPRA DE INSUMOS MEDICOS.</t>
  </si>
  <si>
    <t>PAGO FACT. 1856, COMPRA DE INSUMOS MEDICOS.</t>
  </si>
  <si>
    <t>PAGO FACT. 385, COMPRA DE MEDICAMENTOS.</t>
  </si>
  <si>
    <t>PAGO FACT. 372, COMPRA DE MEDICAMENTOS.</t>
  </si>
  <si>
    <t>PAGO FACT. 223, COMPRA DE PRODUCTOS ARTES GRAFICAS.</t>
  </si>
  <si>
    <t>PAGO FACT. 622, COMPRA DE INSUMOS MEDICOS.</t>
  </si>
  <si>
    <t>PAGO FACT. 4340, COMPRA DE INSUMOS MEDICOS.</t>
  </si>
  <si>
    <t>PAGO FACT. 834, COMPRA DE MEDICAMENTOS.</t>
  </si>
  <si>
    <t>PAGO FACT. 158, COMPRA DE PRODUCTOS QUIMICOS.</t>
  </si>
  <si>
    <t>PAGO FACT. 161, COMPRA DE PRODUCTOS DE HIGUIENE Y LIMPIEZA.</t>
  </si>
  <si>
    <t>PAGO FACT. 3948, COMPRA DE MEDICAMENTOS E INSUMOS MEDICOS.</t>
  </si>
  <si>
    <t>PAGO FACT. 3950, COMPRA DE INSUMOS MEDICOS.</t>
  </si>
  <si>
    <t>PAGO FACT. 3949, COMPRA DE MEDICAMENTOS.</t>
  </si>
  <si>
    <t>PAGO FACT. 159, COMPRA DE INSUMOS MEDICOS.</t>
  </si>
  <si>
    <t>PAGO FACT. 87, COMPRA DE UTILES DE LIMPIEZA.</t>
  </si>
  <si>
    <t>PAGO FACT. 165, COMPRA DE UTILES MEDICINALES.</t>
  </si>
  <si>
    <t>PAGO FACT. 500, COMPRA DE UTILES DE COCINA.</t>
  </si>
  <si>
    <t>PAGO FACT. 501, COMPRA DE UTILES DE COCINA.</t>
  </si>
  <si>
    <t>PAGO FACT. 502, COMPRA DE UTILES DE COCINA.</t>
  </si>
  <si>
    <t>PAGO FACT. 494, COMPRA DE ALIMENTOS Y BEBIDAS.</t>
  </si>
  <si>
    <t>PAGO FACT. 496, COMPRA DE ALIMENTOS Y BEBIDAS.</t>
  </si>
  <si>
    <t>PAGO FACT. 142, COMPRA DE ALIMENTOS Y BEBIDAS.</t>
  </si>
  <si>
    <t>PAGO FACT. 143, COMPRA DE ALIMENTOS Y BEBIDAS.</t>
  </si>
  <si>
    <t>PAGO FACT. 498, COMPRA DE ALIMENTOS Y BEBIDAS.</t>
  </si>
  <si>
    <t>PAGO FACT. 499, COMPRA DE ALIMENTOS Y BEBIDAS.</t>
  </si>
  <si>
    <t>PAGO FACT. 144, COMPRA DE ALIMENTOS Y BEBIDAS.</t>
  </si>
  <si>
    <t>PAGO FACT. 145, COMPRA DE ALIMENTOS Y BEBIDAS.</t>
  </si>
  <si>
    <t>PAGO FACT. 497, COMPRA DE ALIMENTOS Y BEBIDAS.</t>
  </si>
  <si>
    <t>PAGO FACT. 5776, COMPRA DE MEDICAMENTOS.</t>
  </si>
  <si>
    <t>PAGO FACT. 141, COMPRA DE ALIMENTOS Y BEBIDAS.</t>
  </si>
  <si>
    <t>PAGO FACT. 140, COMPRA DE ALIMENTOS Y BEBIDAS.</t>
  </si>
  <si>
    <t>PAGO FACT. 503, COMPRA DE PAPEL Y CARTON.</t>
  </si>
  <si>
    <t>PAGO FACT. 2120, COMPRA DE EQUIPO MEDICO.</t>
  </si>
  <si>
    <t>PAGO FCAT. 146, COMPRA DE ALIMENTOS Y BEBIDAS.</t>
  </si>
  <si>
    <t>PAGO NOMINA VACACIONES NO DISF. EX COLABORADORES.</t>
  </si>
  <si>
    <t>PAGO NOMINA PRESTACIONES ES COLABORADORES JUNIO 2023.</t>
  </si>
  <si>
    <t>ARS MAPFRE SALUD</t>
  </si>
  <si>
    <t>PAGO FACT. 3231, COMPRA DE MEDICAMENTOS.</t>
  </si>
  <si>
    <t>PAGO FACT. 435, COMPRA DE INSUMOS MEDICOS.</t>
  </si>
  <si>
    <t>PAGO FACT. 3494, COMPRA DE MEDICAMENTOS.</t>
  </si>
  <si>
    <t>PAGO FACT. 124, COMPRA DE INSUMOS MEDICOS.</t>
  </si>
  <si>
    <t>PAGO FACT. 1587, COMPRA DE PRODUCTOS QUIMICOS.</t>
  </si>
  <si>
    <t>PAGO FACT. 10579, COMPRA DE PRODUCTOS QUIMICOS.</t>
  </si>
  <si>
    <t>PAGO FACT. 10578, COMPRA DE PRODUCTOS QUIMICOS.</t>
  </si>
  <si>
    <t>PAGO FACT. 10759, COMPRA DE INSUMOS MEDICOS.</t>
  </si>
  <si>
    <t>PAGO FACT. 10577, COMPRA DE PAPEL DE ESCRITORIO.</t>
  </si>
  <si>
    <t>PAGO FACT. 67660, COMPRA DE MEDICAMENTOS.</t>
  </si>
  <si>
    <t>PAGO FACT. 4172, COMPRA DE INSUMOS MEDICOS.</t>
  </si>
  <si>
    <t>ARS MONUMENTAL</t>
  </si>
  <si>
    <t>HUMANO SEGUROS</t>
  </si>
  <si>
    <t>PAGO FACT. 3376, COMPRA DE MEDICAMENTOS.</t>
  </si>
  <si>
    <t>PAGO FACT. 4173, COMPRA DE INSUMOS MEDICOS.</t>
  </si>
  <si>
    <t>PAGO FACT. 4168, COMPRA DE INSUMOS MEDICOS.</t>
  </si>
  <si>
    <t>PAGO FACT. 5952, COMPRA DE INSUMOS MEDICOS.</t>
  </si>
  <si>
    <t>PAGO FACT. 5847, COMPRA DE MEDICAMENTOS.</t>
  </si>
  <si>
    <t>PAGO FACT. 4373, COMPRA DE INSUMOS MEDICOS.</t>
  </si>
  <si>
    <t>PAGO FACT. 178, COMPRA DE INSUMOS MEDICOS.</t>
  </si>
  <si>
    <t>PAGO FACT. 817, COMPRA DE INSUMOS MEDICOS.</t>
  </si>
  <si>
    <t>PAGO FACT. 835, COMPRA DE MEDICAMENTOS.</t>
  </si>
  <si>
    <t>PAGO FACT. 147, COMPRA DE INSUMOS MEDICOS.</t>
  </si>
  <si>
    <t>PAGO FACT. 623, COMPRA DE INSUMOS MEDICOS.</t>
  </si>
  <si>
    <t>PAGO FACT. 6098, COMPRA DE INSUMOS MEDICOS.</t>
  </si>
  <si>
    <t>PAGO FACT. 3569, COMPRA DE MEDICAMENTOS.</t>
  </si>
  <si>
    <t>PAGO FACT. 3477, COMPRA DE MEDICAMENTOS.</t>
  </si>
  <si>
    <t>PAGO FACT. 4406, COMPRA DE INSUMOS MEDICOS.</t>
  </si>
  <si>
    <t>PAGO FACT. 3473, COMPRA DE MEDICAMENTOS.</t>
  </si>
  <si>
    <t>PAGO FACT. 818, COMPRA DE INSUMOS MEDICOS.</t>
  </si>
  <si>
    <t>ARS FUTURO</t>
  </si>
  <si>
    <t>PAGO FACT. 33721, COMPRA DE PRODUCTOS QUIMICOS.</t>
  </si>
  <si>
    <t>PAGO FACT. 1572, COMPRA DE INSUMOS MEDICOS.</t>
  </si>
  <si>
    <t>PAGO FACT. 333, COMPRA DE INSUMOS MEDICOS.</t>
  </si>
  <si>
    <t>PAGO FACT. 246, COMPRA DE UTILES Y MATERIALES DE LIMPIEZA.</t>
  </si>
  <si>
    <t>PAGO FACT. 1903, COMPRA DE UTILES MEDICOS.</t>
  </si>
  <si>
    <t>PAGO FACT. 597, COMPRA DE UTILES MEDICOS.</t>
  </si>
  <si>
    <t>PAGO FACT. 596, COMPRA DE MEDICAMENTOS.</t>
  </si>
  <si>
    <t>PAGO FACT. 4384, COMPRA DE INSUMOS MEDICOS.</t>
  </si>
  <si>
    <t>PAGO FACT. 17286, COMPRA DE MEDICAMENTOS.</t>
  </si>
  <si>
    <t>PAGO FACT. 6108 Y 6145, COMPRA DE INSUMOS MEDICOS.</t>
  </si>
  <si>
    <t>PAGO FACT. 311 Y 324, COMPRA DE PRODUCTOS QUIMICOS.</t>
  </si>
  <si>
    <t>PAGO FACT. 160, COMPRA DE PRODUCTOS QUIMICOS.</t>
  </si>
  <si>
    <t>ARS SENASA SUBSIDIADO</t>
  </si>
  <si>
    <t>ARS SENASA CONTRIBUTIVO UNIDAD DE ODONTOLOGIA</t>
  </si>
  <si>
    <t>PAGO CAFETERIA</t>
  </si>
  <si>
    <t>PAGO IR-17, RETENCION PROVEEDORES DEL ESTADO MAYO 2023.</t>
  </si>
  <si>
    <t>PAGO FACT. 122 Y 124, FLOTAS, LARGA DISTANCIA E INTERNET.</t>
  </si>
  <si>
    <t>PAGO FACT. 125, COMPRA DE UTILES DE COCINA, HERRAMIENTAS MENORES Y ACEITES Y GRASAS.</t>
  </si>
  <si>
    <t>PAGO FACT. 4233, COMPRA DE INSUMOS MEDICOS.</t>
  </si>
  <si>
    <t>PAGO FACT. 4257, COMPRA DE INSUMOS MEDICOS.</t>
  </si>
  <si>
    <t>PAGO FACT. 617, COMPRA DE EQUIPO MEDICOS.</t>
  </si>
  <si>
    <t>PAGO FACT. 618, COMPRA DE INSUMOS MEDICOS.</t>
  </si>
  <si>
    <t>PAGO FACT. 1935, COMPRA DE INSUMOS MEDICOS.</t>
  </si>
  <si>
    <t>PAGO FACT. 3563, COMPRA DE INSUMOS MEDICOS.</t>
  </si>
  <si>
    <t>PAGO FACT. 1937, COMPRA DE INSUMOS MEDICOS.</t>
  </si>
  <si>
    <t>PAGO FACT. 464, COMPRA DE INSUMOS MEDICOS.</t>
  </si>
  <si>
    <t>PAGO FACT. 401, COMPRA DE INSUMOS MEDICOS.</t>
  </si>
  <si>
    <t>PAGO FACT. 3307, COMPRA DE MEDICAMENTOS.</t>
  </si>
  <si>
    <t>PAGO FACT. 3305, COMPRA DE MEDICAMENTOS.</t>
  </si>
  <si>
    <t>PAGO FACT. 3634, COMPRA DE MEDICAMENTOS.</t>
  </si>
  <si>
    <t>PAGO FACT. 21, COMPRA DE INSUMOS MEDICOS.</t>
  </si>
  <si>
    <t>PAGO FACT. 4339, COMPRA DE INSUMOS MEDICOS.</t>
  </si>
  <si>
    <t>PAGO FACT. 613, COMPRA DE MEDICAMENTOS.</t>
  </si>
  <si>
    <t>PAGO FACT. 3306, COMPRA DE MEDICAMENTOS.</t>
  </si>
  <si>
    <t>PAGO FACT. 249, COMPRA DE MATERIALES DE LIMPIEZA E HIGUIENE.</t>
  </si>
  <si>
    <t>PAGO FACT. 662, COMPRA DE INSUMOS MEDICOS.</t>
  </si>
  <si>
    <t>PAGO FACT. 3585, COMPRA DE MEDICAMENTOS.</t>
  </si>
  <si>
    <t>PAGO FACT. 249, COMPRA DE ELECTRICOS Y AFINES.</t>
  </si>
  <si>
    <t>PAGO FACT. 11443, COMPRA DE INSTRUMENTAL MEDICO Y DE LABORATORIO.</t>
  </si>
  <si>
    <t>PAGO FACT. 227, COMPRA DE PAPEL, CARTON Y ARTES GRAFICAS.</t>
  </si>
  <si>
    <t>PAGO FACT. 6148, COMPRA DE INSUMOS MEDICOS.</t>
  </si>
  <si>
    <t>PAGO FACT. 66, COMPRA DE MEDICAMENTOS.</t>
  </si>
  <si>
    <t>PAGO FACT. 1035, COMPRA DE ALIMENTOS Y BEBIDAS.</t>
  </si>
  <si>
    <t>PAGO FACT. 36, COMPRA DE EQUIPO MEDICOS Y DE LABORATORIO.</t>
  </si>
  <si>
    <t>PAGO FACT. 35, COMPRA D EPAPEL Y CARTON.</t>
  </si>
  <si>
    <t>PAGO FACT. 53, COMPRA DE INSUMOS MEDICOS.</t>
  </si>
  <si>
    <t>PAGO FACT. 615, COMPRA DE INSUMOS MEDICOS.</t>
  </si>
  <si>
    <t>PAGO FACT. 616, COMPRA DE MEDICAMENTOS.</t>
  </si>
  <si>
    <t>PAGO FACT. 235, COMPRA DE MEDICAMENTOS.</t>
  </si>
  <si>
    <t>PAGO FACT. 166, COMPRA DE INSUMOS MEDICOS.</t>
  </si>
  <si>
    <t xml:space="preserve">     </t>
  </si>
  <si>
    <t>DEL 1 AL 31 DE JULIO 2023</t>
  </si>
  <si>
    <t>CUENTA SUBVENCION N0. 033-002877-4</t>
  </si>
  <si>
    <t>No. Ck/Transf.</t>
  </si>
  <si>
    <t>LISSELOT CESPEDES REYES</t>
  </si>
  <si>
    <t>31/5/2023</t>
  </si>
  <si>
    <t>CARGOS BANCARIOS</t>
  </si>
  <si>
    <t xml:space="preserve">                                            Sub-Director Administrativo y Financiero</t>
  </si>
  <si>
    <t>CUENTA OPERATIVA NO. 033-002878-2</t>
  </si>
  <si>
    <t>EL CHEQUE NO. 3486 DE FECHA 1/11/2022 FUE ANULADO POR VENCIMIENTO.</t>
  </si>
  <si>
    <t>Dr. Freddy Manuel  Novas Cuevas</t>
  </si>
  <si>
    <t xml:space="preserve">                                                 Sub-Director Adm. y Financiero</t>
  </si>
  <si>
    <t xml:space="preserve">       Sub-Director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</si>
</sst>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m/dd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</font>
    <font>
      <b/>
      <sz val="12"/>
      <name val="Arial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2">
    <xf numFmtId="0" fontId="0" fillId="0" borderId="0" xfId="0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wrapText="1"/>
    </xf>
    <xf numFmtId="164" fontId="3" fillId="2" borderId="0" xfId="0" applyNumberFormat="1" applyFont="1" applyFill="1" applyBorder="1" applyAlignment="1">
      <alignment horizontal="center"/>
    </xf>
    <xf numFmtId="0" fontId="3" fillId="0" borderId="0" xfId="0" applyFont="1"/>
    <xf numFmtId="0" fontId="3" fillId="2" borderId="0" xfId="0" applyFont="1" applyFill="1" applyBorder="1"/>
    <xf numFmtId="0" fontId="3" fillId="2" borderId="0" xfId="0" applyFont="1" applyFill="1"/>
    <xf numFmtId="43" fontId="2" fillId="2" borderId="0" xfId="0" applyNumberFormat="1" applyFont="1" applyFill="1" applyBorder="1"/>
    <xf numFmtId="0" fontId="3" fillId="0" borderId="1" xfId="0" applyFont="1" applyBorder="1"/>
    <xf numFmtId="0" fontId="4" fillId="0" borderId="0" xfId="0" applyFont="1" applyAlignment="1">
      <alignment horizontal="center" vertical="top"/>
    </xf>
    <xf numFmtId="43" fontId="6" fillId="4" borderId="1" xfId="1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3" fontId="7" fillId="0" borderId="0" xfId="1" applyFont="1" applyBorder="1"/>
    <xf numFmtId="0" fontId="5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4" fontId="3" fillId="0" borderId="0" xfId="1" applyNumberFormat="1" applyFont="1"/>
    <xf numFmtId="43" fontId="3" fillId="0" borderId="0" xfId="1" applyFont="1"/>
    <xf numFmtId="0" fontId="5" fillId="0" borderId="0" xfId="0" applyFont="1" applyFill="1" applyBorder="1" applyAlignment="1">
      <alignment horizontal="center" vertical="center"/>
    </xf>
    <xf numFmtId="43" fontId="0" fillId="0" borderId="1" xfId="0" applyNumberFormat="1" applyFont="1" applyBorder="1"/>
    <xf numFmtId="164" fontId="0" fillId="2" borderId="0" xfId="0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wrapText="1"/>
    </xf>
    <xf numFmtId="43" fontId="9" fillId="2" borderId="6" xfId="0" applyNumberFormat="1" applyFont="1" applyFill="1" applyBorder="1"/>
    <xf numFmtId="43" fontId="10" fillId="0" borderId="0" xfId="1" applyFont="1" applyBorder="1"/>
    <xf numFmtId="43" fontId="9" fillId="2" borderId="0" xfId="0" applyNumberFormat="1" applyFont="1" applyFill="1" applyBorder="1"/>
    <xf numFmtId="43" fontId="10" fillId="2" borderId="0" xfId="0" applyNumberFormat="1" applyFont="1" applyFill="1" applyBorder="1"/>
    <xf numFmtId="0" fontId="3" fillId="0" borderId="0" xfId="0" applyFont="1" applyAlignment="1">
      <alignment horizontal="center"/>
    </xf>
    <xf numFmtId="0" fontId="8" fillId="0" borderId="0" xfId="0" applyFont="1" applyAlignment="1"/>
    <xf numFmtId="0" fontId="3" fillId="0" borderId="0" xfId="0" applyFont="1" applyAlignment="1"/>
    <xf numFmtId="43" fontId="0" fillId="0" borderId="1" xfId="1" applyFont="1" applyBorder="1"/>
    <xf numFmtId="14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wrapText="1"/>
    </xf>
    <xf numFmtId="43" fontId="1" fillId="0" borderId="1" xfId="1" applyFont="1" applyBorder="1"/>
    <xf numFmtId="43" fontId="9" fillId="0" borderId="1" xfId="0" applyNumberFormat="1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wrapText="1"/>
    </xf>
    <xf numFmtId="43" fontId="0" fillId="0" borderId="1" xfId="1" applyFont="1" applyFill="1" applyBorder="1"/>
    <xf numFmtId="43" fontId="1" fillId="0" borderId="1" xfId="1" applyFont="1" applyFill="1" applyBorder="1"/>
    <xf numFmtId="43" fontId="0" fillId="0" borderId="0" xfId="1" applyFont="1" applyFill="1"/>
    <xf numFmtId="0" fontId="2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wrapText="1"/>
    </xf>
    <xf numFmtId="0" fontId="11" fillId="3" borderId="10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vertical="center" wrapText="1"/>
    </xf>
    <xf numFmtId="14" fontId="0" fillId="0" borderId="1" xfId="0" applyNumberForma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left" wrapText="1"/>
    </xf>
    <xf numFmtId="43" fontId="3" fillId="2" borderId="1" xfId="1" applyFont="1" applyFill="1" applyBorder="1" applyAlignment="1">
      <alignment horizontal="right" wrapText="1"/>
    </xf>
    <xf numFmtId="4" fontId="3" fillId="2" borderId="1" xfId="0" applyNumberFormat="1" applyFont="1" applyFill="1" applyBorder="1" applyAlignment="1">
      <alignment horizontal="right" wrapText="1"/>
    </xf>
    <xf numFmtId="4" fontId="3" fillId="2" borderId="1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3" fontId="9" fillId="0" borderId="6" xfId="1" applyFont="1" applyBorder="1"/>
    <xf numFmtId="43" fontId="2" fillId="0" borderId="6" xfId="1" applyFont="1" applyBorder="1"/>
    <xf numFmtId="43" fontId="2" fillId="2" borderId="0" xfId="1" applyFont="1" applyFill="1" applyBorder="1" applyAlignment="1">
      <alignment horizontal="center" wrapText="1"/>
    </xf>
    <xf numFmtId="43" fontId="9" fillId="0" borderId="0" xfId="1" applyFont="1" applyBorder="1"/>
    <xf numFmtId="43" fontId="2" fillId="0" borderId="0" xfId="1" applyFont="1" applyBorder="1"/>
    <xf numFmtId="4" fontId="0" fillId="0" borderId="0" xfId="0" applyNumberFormat="1"/>
    <xf numFmtId="43" fontId="0" fillId="0" borderId="0" xfId="0" applyNumberForma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/>
    <xf numFmtId="14" fontId="0" fillId="0" borderId="0" xfId="1" applyNumberFormat="1" applyFont="1"/>
    <xf numFmtId="43" fontId="0" fillId="0" borderId="0" xfId="1" applyFont="1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43" fontId="2" fillId="0" borderId="1" xfId="1" applyFont="1" applyBorder="1"/>
    <xf numFmtId="0" fontId="5" fillId="3" borderId="13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wrapText="1"/>
    </xf>
    <xf numFmtId="43" fontId="2" fillId="2" borderId="1" xfId="0" applyNumberFormat="1" applyFont="1" applyFill="1" applyBorder="1"/>
    <xf numFmtId="43" fontId="3" fillId="2" borderId="1" xfId="1" applyFont="1" applyFill="1" applyBorder="1"/>
    <xf numFmtId="43" fontId="1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4" fontId="3" fillId="2" borderId="1" xfId="0" applyNumberFormat="1" applyFont="1" applyFill="1" applyBorder="1" applyAlignment="1">
      <alignment horizontal="left" wrapText="1"/>
    </xf>
    <xf numFmtId="43" fontId="5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2" borderId="0" xfId="0" applyNumberFormat="1" applyFont="1" applyFill="1" applyBorder="1" applyAlignment="1">
      <alignment horizontal="center"/>
    </xf>
    <xf numFmtId="14" fontId="3" fillId="2" borderId="0" xfId="0" applyNumberFormat="1" applyFont="1" applyFill="1" applyBorder="1" applyAlignment="1">
      <alignment horizontal="left" wrapText="1"/>
    </xf>
    <xf numFmtId="43" fontId="2" fillId="2" borderId="14" xfId="0" applyNumberFormat="1" applyFont="1" applyFill="1" applyBorder="1"/>
    <xf numFmtId="43" fontId="2" fillId="2" borderId="14" xfId="1" applyFont="1" applyFill="1" applyBorder="1"/>
    <xf numFmtId="43" fontId="7" fillId="2" borderId="0" xfId="0" applyNumberFormat="1" applyFont="1" applyFill="1" applyBorder="1" applyAlignment="1">
      <alignment horizontal="center" vertical="center" wrapText="1"/>
    </xf>
    <xf numFmtId="43" fontId="2" fillId="2" borderId="0" xfId="1" applyFont="1" applyFill="1" applyBorder="1"/>
    <xf numFmtId="14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left"/>
    </xf>
    <xf numFmtId="43" fontId="2" fillId="0" borderId="0" xfId="1" applyFont="1" applyBorder="1" applyAlignment="1">
      <alignment horizontal="right"/>
    </xf>
    <xf numFmtId="43" fontId="13" fillId="2" borderId="0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197908</xdr:rowOff>
    </xdr:from>
    <xdr:to>
      <xdr:col>2</xdr:col>
      <xdr:colOff>238125</xdr:colOff>
      <xdr:row>7</xdr:row>
      <xdr:rowOff>0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7908"/>
          <a:ext cx="2619375" cy="1202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561975</xdr:colOff>
      <xdr:row>473</xdr:row>
      <xdr:rowOff>19050</xdr:rowOff>
    </xdr:from>
    <xdr:to>
      <xdr:col>5</xdr:col>
      <xdr:colOff>1028700</xdr:colOff>
      <xdr:row>478</xdr:row>
      <xdr:rowOff>85724</xdr:rowOff>
    </xdr:to>
    <xdr:pic>
      <xdr:nvPicPr>
        <xdr:cNvPr id="6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69846825"/>
          <a:ext cx="1809750" cy="1066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19050</xdr:rowOff>
    </xdr:from>
    <xdr:to>
      <xdr:col>1</xdr:col>
      <xdr:colOff>1152525</xdr:colOff>
      <xdr:row>3</xdr:row>
      <xdr:rowOff>180975</xdr:rowOff>
    </xdr:to>
    <xdr:pic>
      <xdr:nvPicPr>
        <xdr:cNvPr id="2" name="6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050"/>
          <a:ext cx="185737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368300</xdr:colOff>
      <xdr:row>28</xdr:row>
      <xdr:rowOff>82550</xdr:rowOff>
    </xdr:from>
    <xdr:to>
      <xdr:col>7</xdr:col>
      <xdr:colOff>755650</xdr:colOff>
      <xdr:row>33</xdr:row>
      <xdr:rowOff>6350</xdr:rowOff>
    </xdr:to>
    <xdr:pic>
      <xdr:nvPicPr>
        <xdr:cNvPr id="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6861175"/>
          <a:ext cx="165735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180974</xdr:rowOff>
    </xdr:from>
    <xdr:to>
      <xdr:col>3</xdr:col>
      <xdr:colOff>457200</xdr:colOff>
      <xdr:row>5</xdr:row>
      <xdr:rowOff>19049</xdr:rowOff>
    </xdr:to>
    <xdr:pic>
      <xdr:nvPicPr>
        <xdr:cNvPr id="2" name="4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4"/>
          <a:ext cx="225742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76200</xdr:colOff>
      <xdr:row>28</xdr:row>
      <xdr:rowOff>47624</xdr:rowOff>
    </xdr:from>
    <xdr:to>
      <xdr:col>7</xdr:col>
      <xdr:colOff>733425</xdr:colOff>
      <xdr:row>33</xdr:row>
      <xdr:rowOff>174624</xdr:rowOff>
    </xdr:to>
    <xdr:pic>
      <xdr:nvPicPr>
        <xdr:cNvPr id="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9575" y="8127999"/>
          <a:ext cx="1816100" cy="1158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946"/>
  <sheetViews>
    <sheetView topLeftCell="A158" workbookViewId="0">
      <selection activeCell="F425" sqref="F425"/>
    </sheetView>
  </sheetViews>
  <sheetFormatPr baseColWidth="10" defaultRowHeight="16.5" customHeight="1" x14ac:dyDescent="0.25"/>
  <cols>
    <col min="1" max="1" width="14.42578125" style="6" customWidth="1"/>
    <col min="2" max="2" width="13.42578125" style="4" customWidth="1"/>
    <col min="3" max="3" width="51.42578125" style="4" customWidth="1"/>
    <col min="4" max="4" width="17.7109375" style="4" customWidth="1"/>
    <col min="5" max="5" width="20.140625" style="4" customWidth="1"/>
    <col min="6" max="6" width="19.5703125" style="4" customWidth="1"/>
    <col min="7" max="7" width="17.5703125" style="4" bestFit="1" customWidth="1"/>
    <col min="8" max="8" width="11.42578125" style="4"/>
    <col min="9" max="9" width="15.5703125" style="4" bestFit="1" customWidth="1"/>
    <col min="10" max="10" width="16.42578125" style="4" bestFit="1" customWidth="1"/>
    <col min="11" max="16384" width="11.42578125" style="4"/>
  </cols>
  <sheetData>
    <row r="1" spans="1:128" ht="15.75" x14ac:dyDescent="0.25">
      <c r="A1" s="44" t="s">
        <v>7</v>
      </c>
      <c r="B1" s="44"/>
      <c r="C1" s="44"/>
      <c r="D1" s="44"/>
      <c r="E1" s="44"/>
      <c r="F1" s="44"/>
    </row>
    <row r="2" spans="1:128" ht="15.75" x14ac:dyDescent="0.25">
      <c r="A2" s="45" t="s">
        <v>9</v>
      </c>
      <c r="B2" s="45"/>
      <c r="C2" s="45"/>
      <c r="D2" s="45"/>
      <c r="E2" s="45"/>
      <c r="F2" s="45"/>
    </row>
    <row r="3" spans="1:128" ht="15.75" x14ac:dyDescent="0.25">
      <c r="A3" s="45" t="s">
        <v>8</v>
      </c>
      <c r="B3" s="45"/>
      <c r="C3" s="45"/>
      <c r="D3" s="45"/>
      <c r="E3" s="45"/>
      <c r="F3" s="45"/>
    </row>
    <row r="4" spans="1:128" ht="15.75" x14ac:dyDescent="0.25">
      <c r="A4" s="45" t="s">
        <v>10</v>
      </c>
      <c r="B4" s="45"/>
      <c r="C4" s="45"/>
      <c r="D4" s="45"/>
      <c r="E4" s="45"/>
      <c r="F4" s="45"/>
    </row>
    <row r="5" spans="1:128" ht="15.75" x14ac:dyDescent="0.25">
      <c r="A5" s="42" t="s">
        <v>11</v>
      </c>
      <c r="B5" s="42"/>
      <c r="C5" s="42"/>
      <c r="D5" s="42"/>
      <c r="E5" s="42"/>
      <c r="F5" s="42"/>
    </row>
    <row r="6" spans="1:128" s="6" customFormat="1" ht="15.75" x14ac:dyDescent="0.25">
      <c r="A6" s="42" t="s">
        <v>12</v>
      </c>
      <c r="B6" s="42"/>
      <c r="C6" s="42"/>
      <c r="D6" s="42"/>
      <c r="E6" s="42"/>
      <c r="F6" s="42"/>
    </row>
    <row r="7" spans="1:128" s="6" customFormat="1" ht="15.75" x14ac:dyDescent="0.25">
      <c r="A7" s="42" t="s">
        <v>20</v>
      </c>
      <c r="B7" s="42"/>
      <c r="C7" s="42"/>
      <c r="D7" s="42"/>
      <c r="E7" s="42"/>
      <c r="F7" s="42"/>
    </row>
    <row r="8" spans="1:128" s="6" customFormat="1" ht="15.75" x14ac:dyDescent="0.25">
      <c r="A8" s="43" t="s">
        <v>18</v>
      </c>
      <c r="B8" s="43"/>
      <c r="C8" s="43"/>
      <c r="D8" s="43"/>
      <c r="E8" s="43"/>
      <c r="F8" s="43"/>
    </row>
    <row r="9" spans="1:128" s="6" customFormat="1" ht="15.75" x14ac:dyDescent="0.25">
      <c r="A9" s="19"/>
      <c r="B9" s="19"/>
      <c r="C9" s="19"/>
      <c r="D9" s="19"/>
      <c r="E9" s="19"/>
      <c r="F9" s="19"/>
    </row>
    <row r="10" spans="1:128" s="6" customFormat="1" ht="15.75" x14ac:dyDescent="0.25">
      <c r="B10" s="9"/>
      <c r="C10" s="9"/>
      <c r="D10" s="48" t="s">
        <v>0</v>
      </c>
      <c r="E10" s="49"/>
      <c r="F10" s="10">
        <v>134314220.47800007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</row>
    <row r="11" spans="1:128" s="6" customFormat="1" ht="47.25" x14ac:dyDescent="0.25">
      <c r="A11" s="11" t="s">
        <v>1</v>
      </c>
      <c r="B11" s="12" t="s">
        <v>6</v>
      </c>
      <c r="C11" s="13" t="s">
        <v>2</v>
      </c>
      <c r="D11" s="15" t="s">
        <v>3</v>
      </c>
      <c r="E11" s="15" t="s">
        <v>4</v>
      </c>
      <c r="F11" s="15" t="s">
        <v>5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</row>
    <row r="12" spans="1:128" s="5" customFormat="1" ht="15.75" x14ac:dyDescent="0.25">
      <c r="A12" s="32">
        <v>44964</v>
      </c>
      <c r="B12" s="33"/>
      <c r="C12" s="34" t="s">
        <v>316</v>
      </c>
      <c r="D12" s="39">
        <v>9776</v>
      </c>
      <c r="E12" s="40"/>
      <c r="F12" s="36">
        <f>+F10+D12-E12</f>
        <v>134323996.47800007</v>
      </c>
    </row>
    <row r="13" spans="1:128" s="5" customFormat="1" ht="15.75" x14ac:dyDescent="0.25">
      <c r="A13" s="32">
        <v>44992</v>
      </c>
      <c r="B13" s="33"/>
      <c r="C13" s="34" t="s">
        <v>316</v>
      </c>
      <c r="D13" s="39">
        <v>48015</v>
      </c>
      <c r="E13" s="40"/>
      <c r="F13" s="20">
        <f>+F12+D13-E13</f>
        <v>134372011.47800007</v>
      </c>
    </row>
    <row r="14" spans="1:128" s="5" customFormat="1" ht="15.75" x14ac:dyDescent="0.25">
      <c r="A14" s="32">
        <v>44992</v>
      </c>
      <c r="B14" s="33"/>
      <c r="C14" s="34" t="s">
        <v>25</v>
      </c>
      <c r="D14" s="39">
        <v>1400</v>
      </c>
      <c r="E14" s="40">
        <f>+D14*0.025</f>
        <v>35</v>
      </c>
      <c r="F14" s="20">
        <f t="shared" ref="F14:F77" si="0">+F13+D14-E14</f>
        <v>134373376.47800007</v>
      </c>
    </row>
    <row r="15" spans="1:128" s="5" customFormat="1" ht="15.75" x14ac:dyDescent="0.25">
      <c r="A15" s="32">
        <v>44992</v>
      </c>
      <c r="B15" s="33"/>
      <c r="C15" s="34" t="s">
        <v>25</v>
      </c>
      <c r="D15" s="39">
        <v>286.39999999999998</v>
      </c>
      <c r="E15" s="40">
        <f t="shared" ref="E15:E16" si="1">+D15*0.025</f>
        <v>7.16</v>
      </c>
      <c r="F15" s="20">
        <f t="shared" si="0"/>
        <v>134373655.71800008</v>
      </c>
    </row>
    <row r="16" spans="1:128" s="5" customFormat="1" ht="15.75" x14ac:dyDescent="0.25">
      <c r="A16" s="32">
        <v>44992</v>
      </c>
      <c r="B16" s="33"/>
      <c r="C16" s="34" t="s">
        <v>25</v>
      </c>
      <c r="D16" s="39">
        <v>150</v>
      </c>
      <c r="E16" s="40">
        <f t="shared" si="1"/>
        <v>3.75</v>
      </c>
      <c r="F16" s="20">
        <f t="shared" si="0"/>
        <v>134373801.96800008</v>
      </c>
    </row>
    <row r="17" spans="1:6" s="5" customFormat="1" ht="15.75" x14ac:dyDescent="0.25">
      <c r="A17" s="32">
        <v>44992</v>
      </c>
      <c r="B17" s="33" t="s">
        <v>36</v>
      </c>
      <c r="C17" s="34" t="s">
        <v>29</v>
      </c>
      <c r="D17" s="39">
        <v>216236.79999999999</v>
      </c>
      <c r="E17" s="40"/>
      <c r="F17" s="36">
        <f t="shared" si="0"/>
        <v>134590038.7680001</v>
      </c>
    </row>
    <row r="18" spans="1:6" s="5" customFormat="1" ht="15.75" x14ac:dyDescent="0.25">
      <c r="A18" s="32">
        <v>45023</v>
      </c>
      <c r="B18" s="33"/>
      <c r="C18" s="34" t="s">
        <v>316</v>
      </c>
      <c r="D18" s="39">
        <v>28126</v>
      </c>
      <c r="E18" s="40"/>
      <c r="F18" s="20">
        <f t="shared" si="0"/>
        <v>134618164.7680001</v>
      </c>
    </row>
    <row r="19" spans="1:6" s="5" customFormat="1" ht="15.75" x14ac:dyDescent="0.25">
      <c r="A19" s="32">
        <v>45023</v>
      </c>
      <c r="B19" s="33"/>
      <c r="C19" s="34" t="s">
        <v>25</v>
      </c>
      <c r="D19" s="39">
        <v>700</v>
      </c>
      <c r="E19" s="40">
        <f>+D19*0.025</f>
        <v>17.5</v>
      </c>
      <c r="F19" s="20">
        <f t="shared" si="0"/>
        <v>134618847.2680001</v>
      </c>
    </row>
    <row r="20" spans="1:6" s="5" customFormat="1" ht="15.75" x14ac:dyDescent="0.25">
      <c r="A20" s="32">
        <v>45023</v>
      </c>
      <c r="B20" s="33"/>
      <c r="C20" s="34" t="s">
        <v>25</v>
      </c>
      <c r="D20" s="39">
        <v>457.96</v>
      </c>
      <c r="E20" s="40">
        <f t="shared" ref="E20:E21" si="2">+D20*0.025</f>
        <v>11.449</v>
      </c>
      <c r="F20" s="20">
        <f t="shared" si="0"/>
        <v>134619293.7790001</v>
      </c>
    </row>
    <row r="21" spans="1:6" s="5" customFormat="1" ht="15.75" x14ac:dyDescent="0.25">
      <c r="A21" s="32">
        <v>45023</v>
      </c>
      <c r="B21" s="33"/>
      <c r="C21" s="34" t="s">
        <v>25</v>
      </c>
      <c r="D21" s="39">
        <v>200</v>
      </c>
      <c r="E21" s="40">
        <f t="shared" si="2"/>
        <v>5</v>
      </c>
      <c r="F21" s="20">
        <f t="shared" si="0"/>
        <v>134619488.7790001</v>
      </c>
    </row>
    <row r="22" spans="1:6" s="5" customFormat="1" ht="15.75" x14ac:dyDescent="0.25">
      <c r="A22" s="32">
        <v>45023</v>
      </c>
      <c r="B22" s="33"/>
      <c r="C22" s="34" t="s">
        <v>317</v>
      </c>
      <c r="D22" s="39">
        <v>171743.91</v>
      </c>
      <c r="E22" s="40"/>
      <c r="F22" s="20">
        <f t="shared" si="0"/>
        <v>134791232.6890001</v>
      </c>
    </row>
    <row r="23" spans="1:6" s="5" customFormat="1" ht="15.75" x14ac:dyDescent="0.25">
      <c r="A23" s="32">
        <v>45023</v>
      </c>
      <c r="B23" s="33"/>
      <c r="C23" s="34" t="s">
        <v>317</v>
      </c>
      <c r="D23" s="39">
        <v>85742.88</v>
      </c>
      <c r="E23" s="40"/>
      <c r="F23" s="20">
        <f t="shared" si="0"/>
        <v>134876975.5690001</v>
      </c>
    </row>
    <row r="24" spans="1:6" s="5" customFormat="1" ht="15.75" x14ac:dyDescent="0.25">
      <c r="A24" s="32">
        <v>45023</v>
      </c>
      <c r="B24" s="33" t="s">
        <v>37</v>
      </c>
      <c r="C24" s="34" t="s">
        <v>318</v>
      </c>
      <c r="D24" s="39"/>
      <c r="E24" s="40">
        <v>4200</v>
      </c>
      <c r="F24" s="36">
        <f t="shared" si="0"/>
        <v>134872775.5690001</v>
      </c>
    </row>
    <row r="25" spans="1:6" s="5" customFormat="1" ht="15.75" x14ac:dyDescent="0.25">
      <c r="A25" s="32">
        <v>45053</v>
      </c>
      <c r="B25" s="33"/>
      <c r="C25" s="34" t="s">
        <v>316</v>
      </c>
      <c r="D25" s="39">
        <v>33120</v>
      </c>
      <c r="E25" s="40"/>
      <c r="F25" s="20">
        <f t="shared" si="0"/>
        <v>134905895.5690001</v>
      </c>
    </row>
    <row r="26" spans="1:6" s="5" customFormat="1" ht="15.75" x14ac:dyDescent="0.25">
      <c r="A26" s="32">
        <v>45053</v>
      </c>
      <c r="B26" s="33"/>
      <c r="C26" s="34" t="s">
        <v>25</v>
      </c>
      <c r="D26" s="39">
        <v>1170</v>
      </c>
      <c r="E26" s="40">
        <f>+D26*0.025</f>
        <v>29.25</v>
      </c>
      <c r="F26" s="20">
        <f t="shared" si="0"/>
        <v>134907036.3190001</v>
      </c>
    </row>
    <row r="27" spans="1:6" s="5" customFormat="1" ht="15.75" x14ac:dyDescent="0.25">
      <c r="A27" s="32">
        <v>45053</v>
      </c>
      <c r="B27" s="33"/>
      <c r="C27" s="34" t="s">
        <v>25</v>
      </c>
      <c r="D27" s="39">
        <v>1880</v>
      </c>
      <c r="E27" s="40">
        <f t="shared" ref="E27:E29" si="3">+D27*0.025</f>
        <v>47</v>
      </c>
      <c r="F27" s="20">
        <f t="shared" si="0"/>
        <v>134908869.3190001</v>
      </c>
    </row>
    <row r="28" spans="1:6" s="5" customFormat="1" ht="15.75" x14ac:dyDescent="0.25">
      <c r="A28" s="32">
        <v>45053</v>
      </c>
      <c r="B28" s="33"/>
      <c r="C28" s="34" t="s">
        <v>25</v>
      </c>
      <c r="D28" s="39">
        <v>1680</v>
      </c>
      <c r="E28" s="40">
        <f t="shared" si="3"/>
        <v>42</v>
      </c>
      <c r="F28" s="20">
        <f t="shared" si="0"/>
        <v>134910507.3190001</v>
      </c>
    </row>
    <row r="29" spans="1:6" s="5" customFormat="1" ht="15.75" x14ac:dyDescent="0.25">
      <c r="A29" s="32">
        <v>45053</v>
      </c>
      <c r="B29" s="33"/>
      <c r="C29" s="34" t="s">
        <v>25</v>
      </c>
      <c r="D29" s="39">
        <v>614.33000000000004</v>
      </c>
      <c r="E29" s="40">
        <f t="shared" si="3"/>
        <v>15.358250000000002</v>
      </c>
      <c r="F29" s="20">
        <f t="shared" si="0"/>
        <v>134911106.29075012</v>
      </c>
    </row>
    <row r="30" spans="1:6" s="5" customFormat="1" ht="15.75" x14ac:dyDescent="0.25">
      <c r="A30" s="32">
        <v>45053</v>
      </c>
      <c r="B30" s="33"/>
      <c r="C30" s="34" t="s">
        <v>319</v>
      </c>
      <c r="D30" s="39">
        <v>421989.79</v>
      </c>
      <c r="E30" s="40"/>
      <c r="F30" s="20">
        <f t="shared" si="0"/>
        <v>135333096.08075011</v>
      </c>
    </row>
    <row r="31" spans="1:6" s="5" customFormat="1" ht="15.75" x14ac:dyDescent="0.25">
      <c r="A31" s="32">
        <v>45053</v>
      </c>
      <c r="B31" s="33"/>
      <c r="C31" s="34" t="s">
        <v>319</v>
      </c>
      <c r="D31" s="39">
        <v>219991.31</v>
      </c>
      <c r="E31" s="40"/>
      <c r="F31" s="20">
        <f t="shared" si="0"/>
        <v>135553087.39075011</v>
      </c>
    </row>
    <row r="32" spans="1:6" s="5" customFormat="1" ht="15.75" x14ac:dyDescent="0.25">
      <c r="A32" s="32">
        <v>45053</v>
      </c>
      <c r="B32" s="33" t="s">
        <v>38</v>
      </c>
      <c r="C32" s="34" t="s">
        <v>320</v>
      </c>
      <c r="D32" s="39"/>
      <c r="E32" s="40">
        <v>10000</v>
      </c>
      <c r="F32" s="20">
        <f t="shared" si="0"/>
        <v>135543087.39075011</v>
      </c>
    </row>
    <row r="33" spans="1:6" s="5" customFormat="1" ht="30" x14ac:dyDescent="0.25">
      <c r="A33" s="32">
        <v>45053</v>
      </c>
      <c r="B33" s="33" t="s">
        <v>39</v>
      </c>
      <c r="C33" s="34" t="s">
        <v>321</v>
      </c>
      <c r="D33" s="39"/>
      <c r="E33" s="40">
        <v>28952.57</v>
      </c>
      <c r="F33" s="36">
        <f t="shared" si="0"/>
        <v>135514134.82075012</v>
      </c>
    </row>
    <row r="34" spans="1:6" s="5" customFormat="1" ht="15.75" x14ac:dyDescent="0.25">
      <c r="A34" s="32">
        <v>45084</v>
      </c>
      <c r="B34" s="33"/>
      <c r="C34" s="34" t="s">
        <v>316</v>
      </c>
      <c r="D34" s="39">
        <v>29596</v>
      </c>
      <c r="E34" s="40"/>
      <c r="F34" s="20">
        <f t="shared" si="0"/>
        <v>135543730.82075012</v>
      </c>
    </row>
    <row r="35" spans="1:6" s="5" customFormat="1" ht="15.75" x14ac:dyDescent="0.25">
      <c r="A35" s="32">
        <v>45084</v>
      </c>
      <c r="B35" s="33"/>
      <c r="C35" s="34" t="s">
        <v>25</v>
      </c>
      <c r="D35" s="39">
        <v>400</v>
      </c>
      <c r="E35" s="40">
        <f>+D35*0.025</f>
        <v>10</v>
      </c>
      <c r="F35" s="20">
        <f t="shared" si="0"/>
        <v>135544120.82075012</v>
      </c>
    </row>
    <row r="36" spans="1:6" s="5" customFormat="1" ht="15.75" x14ac:dyDescent="0.25">
      <c r="A36" s="32">
        <v>45084</v>
      </c>
      <c r="B36" s="33"/>
      <c r="C36" s="34" t="s">
        <v>25</v>
      </c>
      <c r="D36" s="39">
        <v>1452.22</v>
      </c>
      <c r="E36" s="40">
        <f t="shared" ref="E36:E38" si="4">+D36*0.025</f>
        <v>36.305500000000002</v>
      </c>
      <c r="F36" s="20">
        <f t="shared" si="0"/>
        <v>135545536.73525012</v>
      </c>
    </row>
    <row r="37" spans="1:6" s="5" customFormat="1" ht="15.75" x14ac:dyDescent="0.25">
      <c r="A37" s="32">
        <v>45084</v>
      </c>
      <c r="B37" s="33"/>
      <c r="C37" s="34" t="s">
        <v>25</v>
      </c>
      <c r="D37" s="39">
        <v>480.22</v>
      </c>
      <c r="E37" s="40">
        <f t="shared" si="4"/>
        <v>12.005500000000001</v>
      </c>
      <c r="F37" s="20">
        <f t="shared" si="0"/>
        <v>135546004.94975013</v>
      </c>
    </row>
    <row r="38" spans="1:6" s="5" customFormat="1" ht="15.75" x14ac:dyDescent="0.25">
      <c r="A38" s="32">
        <v>45084</v>
      </c>
      <c r="B38" s="33"/>
      <c r="C38" s="34" t="s">
        <v>25</v>
      </c>
      <c r="D38" s="39">
        <v>800</v>
      </c>
      <c r="E38" s="40">
        <f t="shared" si="4"/>
        <v>20</v>
      </c>
      <c r="F38" s="36">
        <f t="shared" si="0"/>
        <v>135546784.94975013</v>
      </c>
    </row>
    <row r="39" spans="1:6" s="5" customFormat="1" ht="30" x14ac:dyDescent="0.25">
      <c r="A39" s="32">
        <v>45114</v>
      </c>
      <c r="B39" s="33" t="s">
        <v>40</v>
      </c>
      <c r="C39" s="34" t="s">
        <v>322</v>
      </c>
      <c r="D39" s="39"/>
      <c r="E39" s="40">
        <v>144558</v>
      </c>
      <c r="F39" s="20">
        <f t="shared" si="0"/>
        <v>135402226.94975013</v>
      </c>
    </row>
    <row r="40" spans="1:6" s="5" customFormat="1" ht="30" x14ac:dyDescent="0.25">
      <c r="A40" s="32">
        <v>45114</v>
      </c>
      <c r="B40" s="33" t="s">
        <v>41</v>
      </c>
      <c r="C40" s="34" t="s">
        <v>323</v>
      </c>
      <c r="D40" s="39"/>
      <c r="E40" s="40">
        <v>211310</v>
      </c>
      <c r="F40" s="20">
        <f t="shared" si="0"/>
        <v>135190916.94975013</v>
      </c>
    </row>
    <row r="41" spans="1:6" s="5" customFormat="1" ht="30" x14ac:dyDescent="0.25">
      <c r="A41" s="32">
        <v>45114</v>
      </c>
      <c r="B41" s="33" t="s">
        <v>42</v>
      </c>
      <c r="C41" s="34" t="s">
        <v>324</v>
      </c>
      <c r="D41" s="39"/>
      <c r="E41" s="40">
        <v>83781.399999999994</v>
      </c>
      <c r="F41" s="20">
        <f t="shared" si="0"/>
        <v>135107135.54975012</v>
      </c>
    </row>
    <row r="42" spans="1:6" s="5" customFormat="1" ht="15.75" x14ac:dyDescent="0.25">
      <c r="A42" s="32">
        <v>45114</v>
      </c>
      <c r="B42" s="33" t="s">
        <v>43</v>
      </c>
      <c r="C42" s="34" t="s">
        <v>325</v>
      </c>
      <c r="D42" s="39"/>
      <c r="E42" s="40">
        <v>150290</v>
      </c>
      <c r="F42" s="20">
        <f t="shared" si="0"/>
        <v>134956845.54975012</v>
      </c>
    </row>
    <row r="43" spans="1:6" s="5" customFormat="1" ht="15.75" x14ac:dyDescent="0.25">
      <c r="A43" s="32">
        <v>45114</v>
      </c>
      <c r="B43" s="33" t="s">
        <v>44</v>
      </c>
      <c r="C43" s="34" t="s">
        <v>326</v>
      </c>
      <c r="D43" s="39"/>
      <c r="E43" s="40">
        <v>214700</v>
      </c>
      <c r="F43" s="20">
        <f t="shared" si="0"/>
        <v>134742145.54975012</v>
      </c>
    </row>
    <row r="44" spans="1:6" s="5" customFormat="1" ht="15.75" x14ac:dyDescent="0.25">
      <c r="A44" s="32">
        <v>45114</v>
      </c>
      <c r="B44" s="33" t="s">
        <v>45</v>
      </c>
      <c r="C44" s="34" t="s">
        <v>327</v>
      </c>
      <c r="D44" s="39"/>
      <c r="E44" s="40">
        <v>180500</v>
      </c>
      <c r="F44" s="20">
        <f t="shared" si="0"/>
        <v>134561645.54975012</v>
      </c>
    </row>
    <row r="45" spans="1:6" s="5" customFormat="1" ht="15.75" x14ac:dyDescent="0.25">
      <c r="A45" s="32">
        <v>45114</v>
      </c>
      <c r="B45" s="33" t="s">
        <v>46</v>
      </c>
      <c r="C45" s="34" t="s">
        <v>328</v>
      </c>
      <c r="D45" s="39"/>
      <c r="E45" s="40">
        <v>133380</v>
      </c>
      <c r="F45" s="20">
        <f t="shared" si="0"/>
        <v>134428265.54975012</v>
      </c>
    </row>
    <row r="46" spans="1:6" s="5" customFormat="1" ht="15.75" x14ac:dyDescent="0.25">
      <c r="A46" s="32">
        <v>45114</v>
      </c>
      <c r="B46" s="33" t="s">
        <v>47</v>
      </c>
      <c r="C46" s="34" t="s">
        <v>329</v>
      </c>
      <c r="D46" s="39"/>
      <c r="E46" s="40">
        <v>93712.55</v>
      </c>
      <c r="F46" s="20">
        <f t="shared" si="0"/>
        <v>134334552.99975011</v>
      </c>
    </row>
    <row r="47" spans="1:6" s="5" customFormat="1" ht="15.75" x14ac:dyDescent="0.25">
      <c r="A47" s="32">
        <v>45114</v>
      </c>
      <c r="B47" s="33" t="s">
        <v>48</v>
      </c>
      <c r="C47" s="34" t="s">
        <v>330</v>
      </c>
      <c r="D47" s="39"/>
      <c r="E47" s="40">
        <v>193908</v>
      </c>
      <c r="F47" s="20">
        <f t="shared" si="0"/>
        <v>134140644.99975011</v>
      </c>
    </row>
    <row r="48" spans="1:6" s="5" customFormat="1" ht="15.75" x14ac:dyDescent="0.25">
      <c r="A48" s="32">
        <v>45114</v>
      </c>
      <c r="B48" s="33" t="s">
        <v>49</v>
      </c>
      <c r="C48" s="34" t="s">
        <v>331</v>
      </c>
      <c r="D48" s="39"/>
      <c r="E48" s="40">
        <v>193739</v>
      </c>
      <c r="F48" s="20">
        <f t="shared" si="0"/>
        <v>133946905.99975011</v>
      </c>
    </row>
    <row r="49" spans="1:6" s="5" customFormat="1" ht="15.75" x14ac:dyDescent="0.25">
      <c r="A49" s="32">
        <v>45114</v>
      </c>
      <c r="B49" s="33" t="s">
        <v>50</v>
      </c>
      <c r="C49" s="34" t="s">
        <v>332</v>
      </c>
      <c r="D49" s="39"/>
      <c r="E49" s="40">
        <v>69041.25</v>
      </c>
      <c r="F49" s="20">
        <f t="shared" si="0"/>
        <v>133877864.74975011</v>
      </c>
    </row>
    <row r="50" spans="1:6" s="5" customFormat="1" ht="30" x14ac:dyDescent="0.25">
      <c r="A50" s="32">
        <v>45114</v>
      </c>
      <c r="B50" s="33" t="s">
        <v>51</v>
      </c>
      <c r="C50" s="34" t="s">
        <v>333</v>
      </c>
      <c r="D50" s="39"/>
      <c r="E50" s="40">
        <v>77094.25</v>
      </c>
      <c r="F50" s="20">
        <f t="shared" si="0"/>
        <v>133800770.49975011</v>
      </c>
    </row>
    <row r="51" spans="1:6" s="5" customFormat="1" ht="15.75" x14ac:dyDescent="0.25">
      <c r="A51" s="32">
        <v>45114</v>
      </c>
      <c r="B51" s="33" t="s">
        <v>52</v>
      </c>
      <c r="C51" s="34" t="s">
        <v>334</v>
      </c>
      <c r="D51" s="39"/>
      <c r="E51" s="40">
        <v>92291.95</v>
      </c>
      <c r="F51" s="20">
        <f t="shared" si="0"/>
        <v>133708478.5497501</v>
      </c>
    </row>
    <row r="52" spans="1:6" s="5" customFormat="1" ht="15.75" x14ac:dyDescent="0.25">
      <c r="A52" s="32">
        <v>45114</v>
      </c>
      <c r="B52" s="33" t="s">
        <v>53</v>
      </c>
      <c r="C52" s="34" t="s">
        <v>335</v>
      </c>
      <c r="D52" s="39"/>
      <c r="E52" s="40">
        <v>148200</v>
      </c>
      <c r="F52" s="20">
        <f t="shared" si="0"/>
        <v>133560278.5497501</v>
      </c>
    </row>
    <row r="53" spans="1:6" s="5" customFormat="1" ht="15.75" x14ac:dyDescent="0.25">
      <c r="A53" s="32">
        <v>45114</v>
      </c>
      <c r="B53" s="33" t="s">
        <v>54</v>
      </c>
      <c r="C53" s="34" t="s">
        <v>336</v>
      </c>
      <c r="D53" s="39"/>
      <c r="E53" s="40">
        <v>161393.29999999999</v>
      </c>
      <c r="F53" s="20">
        <f t="shared" si="0"/>
        <v>133398885.24975011</v>
      </c>
    </row>
    <row r="54" spans="1:6" s="5" customFormat="1" ht="15.75" x14ac:dyDescent="0.25">
      <c r="A54" s="32">
        <v>45114</v>
      </c>
      <c r="B54" s="33" t="s">
        <v>55</v>
      </c>
      <c r="C54" s="34" t="s">
        <v>337</v>
      </c>
      <c r="D54" s="39"/>
      <c r="E54" s="40">
        <v>190504.97</v>
      </c>
      <c r="F54" s="20">
        <f t="shared" si="0"/>
        <v>133208380.27975011</v>
      </c>
    </row>
    <row r="55" spans="1:6" s="5" customFormat="1" ht="15.75" x14ac:dyDescent="0.25">
      <c r="A55" s="32">
        <v>45114</v>
      </c>
      <c r="B55" s="33" t="s">
        <v>56</v>
      </c>
      <c r="C55" s="34" t="s">
        <v>338</v>
      </c>
      <c r="D55" s="39"/>
      <c r="E55" s="40">
        <v>171723.75</v>
      </c>
      <c r="F55" s="20">
        <f t="shared" si="0"/>
        <v>133036656.52975011</v>
      </c>
    </row>
    <row r="56" spans="1:6" s="5" customFormat="1" ht="15.75" x14ac:dyDescent="0.25">
      <c r="A56" s="32">
        <v>45114</v>
      </c>
      <c r="B56" s="33" t="s">
        <v>57</v>
      </c>
      <c r="C56" s="34" t="s">
        <v>339</v>
      </c>
      <c r="D56" s="39"/>
      <c r="E56" s="40">
        <v>135612.5</v>
      </c>
      <c r="F56" s="20">
        <f t="shared" si="0"/>
        <v>132901044.02975011</v>
      </c>
    </row>
    <row r="57" spans="1:6" s="5" customFormat="1" ht="15.75" x14ac:dyDescent="0.25">
      <c r="A57" s="32">
        <v>45114</v>
      </c>
      <c r="B57" s="33" t="s">
        <v>58</v>
      </c>
      <c r="C57" s="34" t="s">
        <v>340</v>
      </c>
      <c r="D57" s="39"/>
      <c r="E57" s="40">
        <v>90117</v>
      </c>
      <c r="F57" s="20">
        <f t="shared" si="0"/>
        <v>132810927.02975011</v>
      </c>
    </row>
    <row r="58" spans="1:6" s="5" customFormat="1" ht="15.75" x14ac:dyDescent="0.25">
      <c r="A58" s="32">
        <v>45114</v>
      </c>
      <c r="B58" s="33" t="s">
        <v>59</v>
      </c>
      <c r="C58" s="34" t="s">
        <v>341</v>
      </c>
      <c r="D58" s="39"/>
      <c r="E58" s="40">
        <v>570845.49</v>
      </c>
      <c r="F58" s="20">
        <f t="shared" si="0"/>
        <v>132240081.53975011</v>
      </c>
    </row>
    <row r="59" spans="1:6" s="5" customFormat="1" ht="30" x14ac:dyDescent="0.25">
      <c r="A59" s="32">
        <v>45114</v>
      </c>
      <c r="B59" s="33" t="s">
        <v>60</v>
      </c>
      <c r="C59" s="34" t="s">
        <v>342</v>
      </c>
      <c r="D59" s="39"/>
      <c r="E59" s="40">
        <v>146335</v>
      </c>
      <c r="F59" s="20">
        <f t="shared" si="0"/>
        <v>132093746.53975011</v>
      </c>
    </row>
    <row r="60" spans="1:6" s="5" customFormat="1" ht="30" x14ac:dyDescent="0.25">
      <c r="A60" s="32">
        <v>45114</v>
      </c>
      <c r="B60" s="33" t="s">
        <v>61</v>
      </c>
      <c r="C60" s="34" t="s">
        <v>343</v>
      </c>
      <c r="D60" s="39"/>
      <c r="E60" s="40">
        <v>79800</v>
      </c>
      <c r="F60" s="20">
        <f t="shared" si="0"/>
        <v>132013946.53975011</v>
      </c>
    </row>
    <row r="61" spans="1:6" s="5" customFormat="1" ht="30" x14ac:dyDescent="0.25">
      <c r="A61" s="32">
        <v>45114</v>
      </c>
      <c r="B61" s="33" t="s">
        <v>62</v>
      </c>
      <c r="C61" s="34" t="s">
        <v>344</v>
      </c>
      <c r="D61" s="39"/>
      <c r="E61" s="40">
        <v>72094</v>
      </c>
      <c r="F61" s="20">
        <f t="shared" si="0"/>
        <v>131941852.53975011</v>
      </c>
    </row>
    <row r="62" spans="1:6" s="5" customFormat="1" ht="15.75" x14ac:dyDescent="0.25">
      <c r="A62" s="32">
        <v>45114</v>
      </c>
      <c r="B62" s="33" t="s">
        <v>63</v>
      </c>
      <c r="C62" s="34" t="s">
        <v>345</v>
      </c>
      <c r="D62" s="39"/>
      <c r="E62" s="40">
        <v>163957.35</v>
      </c>
      <c r="F62" s="20">
        <f t="shared" si="0"/>
        <v>131777895.18975012</v>
      </c>
    </row>
    <row r="63" spans="1:6" s="5" customFormat="1" ht="15.75" x14ac:dyDescent="0.25">
      <c r="A63" s="32">
        <v>45176</v>
      </c>
      <c r="B63" s="33"/>
      <c r="C63" s="34" t="s">
        <v>316</v>
      </c>
      <c r="D63" s="39">
        <v>56395</v>
      </c>
      <c r="E63" s="40"/>
      <c r="F63" s="20">
        <f t="shared" si="0"/>
        <v>131834290.18975012</v>
      </c>
    </row>
    <row r="64" spans="1:6" s="5" customFormat="1" ht="15.75" x14ac:dyDescent="0.25">
      <c r="A64" s="32">
        <v>45176</v>
      </c>
      <c r="B64" s="33"/>
      <c r="C64" s="34" t="s">
        <v>25</v>
      </c>
      <c r="D64" s="39">
        <v>27000</v>
      </c>
      <c r="E64" s="40">
        <f>+D64*0.025</f>
        <v>675</v>
      </c>
      <c r="F64" s="20">
        <f t="shared" si="0"/>
        <v>131860615.18975012</v>
      </c>
    </row>
    <row r="65" spans="1:6" s="5" customFormat="1" ht="15.75" x14ac:dyDescent="0.25">
      <c r="A65" s="32">
        <v>45176</v>
      </c>
      <c r="B65" s="33"/>
      <c r="C65" s="34" t="s">
        <v>25</v>
      </c>
      <c r="D65" s="39">
        <v>9200</v>
      </c>
      <c r="E65" s="40">
        <f t="shared" ref="E65:E68" si="5">+D65*0.025</f>
        <v>230</v>
      </c>
      <c r="F65" s="20">
        <f t="shared" si="0"/>
        <v>131869585.18975012</v>
      </c>
    </row>
    <row r="66" spans="1:6" s="5" customFormat="1" ht="15.75" x14ac:dyDescent="0.25">
      <c r="A66" s="32">
        <v>45176</v>
      </c>
      <c r="B66" s="33"/>
      <c r="C66" s="34" t="s">
        <v>25</v>
      </c>
      <c r="D66" s="39">
        <v>100</v>
      </c>
      <c r="E66" s="40">
        <f t="shared" si="5"/>
        <v>2.5</v>
      </c>
      <c r="F66" s="20">
        <f t="shared" si="0"/>
        <v>131869682.68975012</v>
      </c>
    </row>
    <row r="67" spans="1:6" s="5" customFormat="1" ht="15.75" x14ac:dyDescent="0.25">
      <c r="A67" s="32">
        <v>45176</v>
      </c>
      <c r="B67" s="33"/>
      <c r="C67" s="34" t="s">
        <v>25</v>
      </c>
      <c r="D67" s="39">
        <v>129.47</v>
      </c>
      <c r="E67" s="40">
        <f t="shared" si="5"/>
        <v>3.2367500000000002</v>
      </c>
      <c r="F67" s="20">
        <f t="shared" si="0"/>
        <v>131869808.92300011</v>
      </c>
    </row>
    <row r="68" spans="1:6" s="5" customFormat="1" ht="15.75" x14ac:dyDescent="0.25">
      <c r="A68" s="32">
        <v>45176</v>
      </c>
      <c r="B68" s="33"/>
      <c r="C68" s="34" t="s">
        <v>25</v>
      </c>
      <c r="D68" s="39">
        <f>100+100+500+100+100</f>
        <v>900</v>
      </c>
      <c r="E68" s="40">
        <f t="shared" si="5"/>
        <v>22.5</v>
      </c>
      <c r="F68" s="20">
        <f t="shared" si="0"/>
        <v>131870686.42300011</v>
      </c>
    </row>
    <row r="69" spans="1:6" s="5" customFormat="1" ht="15.75" x14ac:dyDescent="0.25">
      <c r="A69" s="32">
        <v>45176</v>
      </c>
      <c r="B69" s="33"/>
      <c r="C69" s="34" t="s">
        <v>28</v>
      </c>
      <c r="D69" s="39">
        <v>1327948.01</v>
      </c>
      <c r="E69" s="40"/>
      <c r="F69" s="20">
        <f t="shared" si="0"/>
        <v>133198634.43300012</v>
      </c>
    </row>
    <row r="70" spans="1:6" s="5" customFormat="1" ht="15.75" x14ac:dyDescent="0.25">
      <c r="A70" s="32">
        <v>45176</v>
      </c>
      <c r="B70" s="33"/>
      <c r="C70" s="34" t="s">
        <v>28</v>
      </c>
      <c r="D70" s="39">
        <v>1316069.67</v>
      </c>
      <c r="E70" s="40"/>
      <c r="F70" s="20">
        <f t="shared" si="0"/>
        <v>134514704.1030001</v>
      </c>
    </row>
    <row r="71" spans="1:6" s="5" customFormat="1" ht="15.75" x14ac:dyDescent="0.25">
      <c r="A71" s="32">
        <v>45176</v>
      </c>
      <c r="B71" s="33"/>
      <c r="C71" s="34" t="s">
        <v>28</v>
      </c>
      <c r="D71" s="39">
        <v>1305763.58</v>
      </c>
      <c r="E71" s="40"/>
      <c r="F71" s="20">
        <f t="shared" si="0"/>
        <v>135820467.68300012</v>
      </c>
    </row>
    <row r="72" spans="1:6" s="5" customFormat="1" ht="15.75" x14ac:dyDescent="0.25">
      <c r="A72" s="32">
        <v>45176</v>
      </c>
      <c r="B72" s="33"/>
      <c r="C72" s="34" t="s">
        <v>28</v>
      </c>
      <c r="D72" s="39">
        <v>25776.29</v>
      </c>
      <c r="E72" s="40"/>
      <c r="F72" s="20">
        <f t="shared" si="0"/>
        <v>135846243.97300011</v>
      </c>
    </row>
    <row r="73" spans="1:6" s="5" customFormat="1" ht="30" x14ac:dyDescent="0.25">
      <c r="A73" s="32">
        <v>45176</v>
      </c>
      <c r="B73" s="33"/>
      <c r="C73" s="34" t="s">
        <v>346</v>
      </c>
      <c r="D73" s="39"/>
      <c r="E73" s="40">
        <v>50000</v>
      </c>
      <c r="F73" s="20">
        <f t="shared" si="0"/>
        <v>135796243.97300011</v>
      </c>
    </row>
    <row r="74" spans="1:6" s="5" customFormat="1" ht="30" x14ac:dyDescent="0.25">
      <c r="A74" s="32">
        <v>45176</v>
      </c>
      <c r="B74" s="33"/>
      <c r="C74" s="34" t="s">
        <v>346</v>
      </c>
      <c r="D74" s="39">
        <v>50000</v>
      </c>
      <c r="E74" s="40"/>
      <c r="F74" s="36">
        <f t="shared" si="0"/>
        <v>135846243.97300011</v>
      </c>
    </row>
    <row r="75" spans="1:6" s="5" customFormat="1" ht="15.75" x14ac:dyDescent="0.25">
      <c r="A75" s="32">
        <v>45206</v>
      </c>
      <c r="B75" s="33"/>
      <c r="C75" s="34" t="s">
        <v>24</v>
      </c>
      <c r="D75" s="39">
        <v>28455</v>
      </c>
      <c r="E75" s="40"/>
      <c r="F75" s="20">
        <f t="shared" si="0"/>
        <v>135874698.97300011</v>
      </c>
    </row>
    <row r="76" spans="1:6" s="5" customFormat="1" ht="15.75" x14ac:dyDescent="0.25">
      <c r="A76" s="32">
        <v>45206</v>
      </c>
      <c r="B76" s="33"/>
      <c r="C76" s="34" t="s">
        <v>25</v>
      </c>
      <c r="D76" s="39">
        <v>539.6</v>
      </c>
      <c r="E76" s="40">
        <f>+D76*0.025</f>
        <v>13.490000000000002</v>
      </c>
      <c r="F76" s="20">
        <f t="shared" si="0"/>
        <v>135875225.08300009</v>
      </c>
    </row>
    <row r="77" spans="1:6" s="5" customFormat="1" ht="15.75" x14ac:dyDescent="0.25">
      <c r="A77" s="32">
        <v>45206</v>
      </c>
      <c r="B77" s="33"/>
      <c r="C77" s="34" t="s">
        <v>25</v>
      </c>
      <c r="D77" s="39">
        <v>2851.4</v>
      </c>
      <c r="E77" s="40">
        <f t="shared" ref="E77:E80" si="6">+D77*0.025</f>
        <v>71.285000000000011</v>
      </c>
      <c r="F77" s="20">
        <f t="shared" si="0"/>
        <v>135878005.1980001</v>
      </c>
    </row>
    <row r="78" spans="1:6" s="5" customFormat="1" ht="15.75" x14ac:dyDescent="0.25">
      <c r="A78" s="32">
        <v>45206</v>
      </c>
      <c r="B78" s="33"/>
      <c r="C78" s="34" t="s">
        <v>25</v>
      </c>
      <c r="D78" s="39">
        <v>103.4</v>
      </c>
      <c r="E78" s="40">
        <f t="shared" si="6"/>
        <v>2.5850000000000004</v>
      </c>
      <c r="F78" s="20">
        <f t="shared" ref="F78:F141" si="7">+F77+D78-E78</f>
        <v>135878106.0130001</v>
      </c>
    </row>
    <row r="79" spans="1:6" s="5" customFormat="1" ht="15.75" x14ac:dyDescent="0.25">
      <c r="A79" s="32">
        <v>45206</v>
      </c>
      <c r="B79" s="33"/>
      <c r="C79" s="34" t="s">
        <v>25</v>
      </c>
      <c r="D79" s="39">
        <v>1958.42</v>
      </c>
      <c r="E79" s="40">
        <f t="shared" si="6"/>
        <v>48.960500000000003</v>
      </c>
      <c r="F79" s="20">
        <f t="shared" si="7"/>
        <v>135880015.47250009</v>
      </c>
    </row>
    <row r="80" spans="1:6" s="5" customFormat="1" ht="15.75" x14ac:dyDescent="0.25">
      <c r="A80" s="32">
        <v>45206</v>
      </c>
      <c r="B80" s="33"/>
      <c r="C80" s="34" t="s">
        <v>25</v>
      </c>
      <c r="D80" s="39">
        <v>25780.799999999999</v>
      </c>
      <c r="E80" s="40">
        <f t="shared" si="6"/>
        <v>644.52</v>
      </c>
      <c r="F80" s="20">
        <f t="shared" si="7"/>
        <v>135905151.75250009</v>
      </c>
    </row>
    <row r="81" spans="1:6" s="5" customFormat="1" ht="30" x14ac:dyDescent="0.25">
      <c r="A81" s="32">
        <v>45206</v>
      </c>
      <c r="B81" s="33" t="s">
        <v>64</v>
      </c>
      <c r="C81" s="34" t="s">
        <v>347</v>
      </c>
      <c r="D81" s="39"/>
      <c r="E81" s="40">
        <v>220915</v>
      </c>
      <c r="F81" s="20">
        <f t="shared" si="7"/>
        <v>135684236.75250009</v>
      </c>
    </row>
    <row r="82" spans="1:6" s="5" customFormat="1" ht="15.75" x14ac:dyDescent="0.25">
      <c r="A82" s="32">
        <v>45206</v>
      </c>
      <c r="B82" s="33" t="s">
        <v>65</v>
      </c>
      <c r="C82" s="34" t="s">
        <v>348</v>
      </c>
      <c r="D82" s="39"/>
      <c r="E82" s="40">
        <v>855000</v>
      </c>
      <c r="F82" s="20">
        <f t="shared" si="7"/>
        <v>134829236.75250009</v>
      </c>
    </row>
    <row r="83" spans="1:6" s="5" customFormat="1" ht="15.75" x14ac:dyDescent="0.25">
      <c r="A83" s="32">
        <v>45206</v>
      </c>
      <c r="B83" s="33" t="s">
        <v>66</v>
      </c>
      <c r="C83" s="34" t="s">
        <v>349</v>
      </c>
      <c r="D83" s="39"/>
      <c r="E83" s="40">
        <v>308750</v>
      </c>
      <c r="F83" s="20">
        <f t="shared" si="7"/>
        <v>134520486.75250009</v>
      </c>
    </row>
    <row r="84" spans="1:6" s="5" customFormat="1" ht="15.75" x14ac:dyDescent="0.25">
      <c r="A84" s="32">
        <v>45206</v>
      </c>
      <c r="B84" s="33" t="s">
        <v>67</v>
      </c>
      <c r="C84" s="34" t="s">
        <v>350</v>
      </c>
      <c r="D84" s="39"/>
      <c r="E84" s="40">
        <v>1377500</v>
      </c>
      <c r="F84" s="20">
        <f t="shared" si="7"/>
        <v>133142986.75250009</v>
      </c>
    </row>
    <row r="85" spans="1:6" s="5" customFormat="1" ht="15.75" x14ac:dyDescent="0.25">
      <c r="A85" s="32">
        <v>45206</v>
      </c>
      <c r="B85" s="33" t="s">
        <v>68</v>
      </c>
      <c r="C85" s="34" t="s">
        <v>351</v>
      </c>
      <c r="D85" s="39"/>
      <c r="E85" s="40">
        <v>191705.25</v>
      </c>
      <c r="F85" s="20">
        <f t="shared" si="7"/>
        <v>132951281.50250009</v>
      </c>
    </row>
    <row r="86" spans="1:6" s="5" customFormat="1" ht="15.75" x14ac:dyDescent="0.25">
      <c r="A86" s="32">
        <v>45206</v>
      </c>
      <c r="B86" s="33" t="s">
        <v>69</v>
      </c>
      <c r="C86" s="34" t="s">
        <v>352</v>
      </c>
      <c r="D86" s="39"/>
      <c r="E86" s="40">
        <v>189810</v>
      </c>
      <c r="F86" s="20">
        <f t="shared" si="7"/>
        <v>132761471.50250009</v>
      </c>
    </row>
    <row r="87" spans="1:6" s="5" customFormat="1" ht="15.75" x14ac:dyDescent="0.25">
      <c r="A87" s="32">
        <v>45206</v>
      </c>
      <c r="B87" s="33" t="s">
        <v>70</v>
      </c>
      <c r="C87" s="34" t="s">
        <v>353</v>
      </c>
      <c r="D87" s="39"/>
      <c r="E87" s="40">
        <v>215533.5</v>
      </c>
      <c r="F87" s="20">
        <f t="shared" si="7"/>
        <v>132545938.00250009</v>
      </c>
    </row>
    <row r="88" spans="1:6" s="5" customFormat="1" ht="15.75" x14ac:dyDescent="0.25">
      <c r="A88" s="32">
        <v>45206</v>
      </c>
      <c r="B88" s="33" t="s">
        <v>71</v>
      </c>
      <c r="C88" s="34" t="s">
        <v>354</v>
      </c>
      <c r="D88" s="39"/>
      <c r="E88" s="40">
        <v>256500</v>
      </c>
      <c r="F88" s="20">
        <f t="shared" si="7"/>
        <v>132289438.00250009</v>
      </c>
    </row>
    <row r="89" spans="1:6" s="5" customFormat="1" ht="15.75" x14ac:dyDescent="0.25">
      <c r="A89" s="32">
        <v>45206</v>
      </c>
      <c r="B89" s="33" t="s">
        <v>72</v>
      </c>
      <c r="C89" s="34" t="s">
        <v>355</v>
      </c>
      <c r="D89" s="39"/>
      <c r="E89" s="40">
        <v>99750</v>
      </c>
      <c r="F89" s="20">
        <f t="shared" si="7"/>
        <v>132189688.00250009</v>
      </c>
    </row>
    <row r="90" spans="1:6" s="5" customFormat="1" ht="15.75" x14ac:dyDescent="0.25">
      <c r="A90" s="32">
        <v>45206</v>
      </c>
      <c r="B90" s="33" t="s">
        <v>73</v>
      </c>
      <c r="C90" s="34" t="s">
        <v>356</v>
      </c>
      <c r="D90" s="39"/>
      <c r="E90" s="40">
        <v>188584.92</v>
      </c>
      <c r="F90" s="20">
        <f t="shared" si="7"/>
        <v>132001103.08250009</v>
      </c>
    </row>
    <row r="91" spans="1:6" s="5" customFormat="1" ht="30" x14ac:dyDescent="0.25">
      <c r="A91" s="32">
        <v>45206</v>
      </c>
      <c r="B91" s="33" t="s">
        <v>74</v>
      </c>
      <c r="C91" s="34" t="s">
        <v>357</v>
      </c>
      <c r="D91" s="39"/>
      <c r="E91" s="40">
        <v>33561</v>
      </c>
      <c r="F91" s="20">
        <f t="shared" si="7"/>
        <v>131967542.08250009</v>
      </c>
    </row>
    <row r="92" spans="1:6" s="5" customFormat="1" ht="15.75" x14ac:dyDescent="0.25">
      <c r="A92" s="32">
        <v>45206</v>
      </c>
      <c r="B92" s="33" t="s">
        <v>75</v>
      </c>
      <c r="C92" s="34" t="s">
        <v>358</v>
      </c>
      <c r="D92" s="39"/>
      <c r="E92" s="40">
        <v>15960</v>
      </c>
      <c r="F92" s="20">
        <f t="shared" si="7"/>
        <v>131951582.08250009</v>
      </c>
    </row>
    <row r="93" spans="1:6" s="5" customFormat="1" ht="15.75" x14ac:dyDescent="0.25">
      <c r="A93" s="32">
        <v>45206</v>
      </c>
      <c r="B93" s="33" t="s">
        <v>76</v>
      </c>
      <c r="C93" s="34" t="s">
        <v>359</v>
      </c>
      <c r="D93" s="39"/>
      <c r="E93" s="40">
        <v>74138</v>
      </c>
      <c r="F93" s="20">
        <f t="shared" si="7"/>
        <v>131877444.08250009</v>
      </c>
    </row>
    <row r="94" spans="1:6" s="5" customFormat="1" ht="15.75" x14ac:dyDescent="0.25">
      <c r="A94" s="32">
        <v>45206</v>
      </c>
      <c r="B94" s="33" t="s">
        <v>77</v>
      </c>
      <c r="C94" s="34" t="s">
        <v>360</v>
      </c>
      <c r="D94" s="39"/>
      <c r="E94" s="40">
        <v>104500</v>
      </c>
      <c r="F94" s="20">
        <f t="shared" si="7"/>
        <v>131772944.08250009</v>
      </c>
    </row>
    <row r="95" spans="1:6" s="5" customFormat="1" ht="30" x14ac:dyDescent="0.25">
      <c r="A95" s="32">
        <v>45206</v>
      </c>
      <c r="B95" s="33" t="s">
        <v>78</v>
      </c>
      <c r="C95" s="34" t="s">
        <v>361</v>
      </c>
      <c r="D95" s="39"/>
      <c r="E95" s="40">
        <v>24461.06</v>
      </c>
      <c r="F95" s="20">
        <f t="shared" si="7"/>
        <v>131748483.02250008</v>
      </c>
    </row>
    <row r="96" spans="1:6" s="5" customFormat="1" ht="15.75" x14ac:dyDescent="0.25">
      <c r="A96" s="32">
        <v>45206</v>
      </c>
      <c r="B96" s="33" t="s">
        <v>79</v>
      </c>
      <c r="C96" s="34" t="s">
        <v>362</v>
      </c>
      <c r="D96" s="39"/>
      <c r="E96" s="40">
        <v>53336</v>
      </c>
      <c r="F96" s="20">
        <f t="shared" si="7"/>
        <v>131695147.02250008</v>
      </c>
    </row>
    <row r="97" spans="1:6" s="5" customFormat="1" ht="15.75" x14ac:dyDescent="0.25">
      <c r="A97" s="32">
        <v>45206</v>
      </c>
      <c r="B97" s="33" t="s">
        <v>80</v>
      </c>
      <c r="C97" s="34" t="s">
        <v>363</v>
      </c>
      <c r="D97" s="39"/>
      <c r="E97" s="40">
        <v>210925.8</v>
      </c>
      <c r="F97" s="20">
        <f t="shared" si="7"/>
        <v>131484221.22250009</v>
      </c>
    </row>
    <row r="98" spans="1:6" s="5" customFormat="1" ht="15.75" x14ac:dyDescent="0.25">
      <c r="A98" s="32">
        <v>45206</v>
      </c>
      <c r="B98" s="33" t="s">
        <v>81</v>
      </c>
      <c r="C98" s="34" t="s">
        <v>364</v>
      </c>
      <c r="D98" s="39"/>
      <c r="E98" s="40">
        <v>157510</v>
      </c>
      <c r="F98" s="20">
        <f t="shared" si="7"/>
        <v>131326711.22250009</v>
      </c>
    </row>
    <row r="99" spans="1:6" s="5" customFormat="1" ht="15.75" x14ac:dyDescent="0.25">
      <c r="A99" s="32">
        <v>45206</v>
      </c>
      <c r="B99" s="33" t="s">
        <v>82</v>
      </c>
      <c r="C99" s="34" t="s">
        <v>365</v>
      </c>
      <c r="D99" s="39"/>
      <c r="E99" s="40">
        <v>142018.4</v>
      </c>
      <c r="F99" s="20">
        <f t="shared" si="7"/>
        <v>131184692.82250008</v>
      </c>
    </row>
    <row r="100" spans="1:6" s="5" customFormat="1" ht="15.75" x14ac:dyDescent="0.25">
      <c r="A100" s="32">
        <v>45206</v>
      </c>
      <c r="B100" s="33" t="s">
        <v>83</v>
      </c>
      <c r="C100" s="34" t="s">
        <v>366</v>
      </c>
      <c r="D100" s="39"/>
      <c r="E100" s="40">
        <v>200070</v>
      </c>
      <c r="F100" s="20">
        <f t="shared" si="7"/>
        <v>130984622.82250008</v>
      </c>
    </row>
    <row r="101" spans="1:6" s="5" customFormat="1" ht="30" x14ac:dyDescent="0.25">
      <c r="A101" s="32">
        <v>45206</v>
      </c>
      <c r="B101" s="33" t="s">
        <v>84</v>
      </c>
      <c r="C101" s="34" t="s">
        <v>367</v>
      </c>
      <c r="D101" s="39"/>
      <c r="E101" s="40">
        <v>16074</v>
      </c>
      <c r="F101" s="36">
        <f t="shared" si="7"/>
        <v>130968548.82250008</v>
      </c>
    </row>
    <row r="102" spans="1:6" s="5" customFormat="1" ht="15.75" x14ac:dyDescent="0.25">
      <c r="A102" s="32">
        <v>45237</v>
      </c>
      <c r="B102" s="33"/>
      <c r="C102" s="34" t="s">
        <v>316</v>
      </c>
      <c r="D102" s="39">
        <v>26307</v>
      </c>
      <c r="E102" s="40"/>
      <c r="F102" s="20">
        <f t="shared" si="7"/>
        <v>130994855.82250008</v>
      </c>
    </row>
    <row r="103" spans="1:6" s="5" customFormat="1" ht="15.75" x14ac:dyDescent="0.25">
      <c r="A103" s="32">
        <v>45237</v>
      </c>
      <c r="B103" s="33"/>
      <c r="C103" s="34" t="s">
        <v>25</v>
      </c>
      <c r="D103" s="39">
        <v>548.91</v>
      </c>
      <c r="E103" s="40">
        <f>+D103*0.025</f>
        <v>13.72275</v>
      </c>
      <c r="F103" s="20">
        <f t="shared" si="7"/>
        <v>130995391.00975008</v>
      </c>
    </row>
    <row r="104" spans="1:6" s="5" customFormat="1" ht="15.75" x14ac:dyDescent="0.25">
      <c r="A104" s="32">
        <v>45237</v>
      </c>
      <c r="B104" s="33"/>
      <c r="C104" s="34" t="s">
        <v>25</v>
      </c>
      <c r="D104" s="39">
        <v>2252.2199999999998</v>
      </c>
      <c r="E104" s="40">
        <f t="shared" ref="E104:E106" si="8">+D104*0.025</f>
        <v>56.305499999999995</v>
      </c>
      <c r="F104" s="20">
        <f t="shared" si="7"/>
        <v>130997586.92425008</v>
      </c>
    </row>
    <row r="105" spans="1:6" s="5" customFormat="1" ht="15.75" x14ac:dyDescent="0.25">
      <c r="A105" s="32">
        <v>45237</v>
      </c>
      <c r="B105" s="33"/>
      <c r="C105" s="34" t="s">
        <v>25</v>
      </c>
      <c r="D105" s="39">
        <v>1100</v>
      </c>
      <c r="E105" s="40">
        <f t="shared" si="8"/>
        <v>27.5</v>
      </c>
      <c r="F105" s="20">
        <f t="shared" si="7"/>
        <v>130998659.42425008</v>
      </c>
    </row>
    <row r="106" spans="1:6" s="5" customFormat="1" ht="15.75" x14ac:dyDescent="0.25">
      <c r="A106" s="32">
        <v>45237</v>
      </c>
      <c r="B106" s="33"/>
      <c r="C106" s="34" t="s">
        <v>25</v>
      </c>
      <c r="D106" s="39">
        <v>150</v>
      </c>
      <c r="E106" s="40">
        <f t="shared" si="8"/>
        <v>3.75</v>
      </c>
      <c r="F106" s="20">
        <f t="shared" si="7"/>
        <v>130998805.67425008</v>
      </c>
    </row>
    <row r="107" spans="1:6" s="5" customFormat="1" ht="15.75" x14ac:dyDescent="0.25">
      <c r="A107" s="32">
        <v>45237</v>
      </c>
      <c r="B107" s="33" t="s">
        <v>21</v>
      </c>
      <c r="C107" s="34" t="s">
        <v>29</v>
      </c>
      <c r="D107" s="39">
        <v>2139.16</v>
      </c>
      <c r="E107" s="40"/>
      <c r="F107" s="20">
        <f t="shared" si="7"/>
        <v>131000944.83425008</v>
      </c>
    </row>
    <row r="108" spans="1:6" s="5" customFormat="1" ht="15.75" x14ac:dyDescent="0.25">
      <c r="A108" s="32">
        <v>45237</v>
      </c>
      <c r="B108" s="33" t="s">
        <v>22</v>
      </c>
      <c r="C108" s="34" t="s">
        <v>29</v>
      </c>
      <c r="D108" s="39">
        <v>862099.5</v>
      </c>
      <c r="E108" s="40"/>
      <c r="F108" s="20">
        <f t="shared" si="7"/>
        <v>131863044.33425008</v>
      </c>
    </row>
    <row r="109" spans="1:6" s="5" customFormat="1" ht="15.75" x14ac:dyDescent="0.25">
      <c r="A109" s="32">
        <v>45237</v>
      </c>
      <c r="B109" s="33" t="s">
        <v>38</v>
      </c>
      <c r="C109" s="34" t="s">
        <v>29</v>
      </c>
      <c r="D109" s="39">
        <v>10000</v>
      </c>
      <c r="E109" s="40"/>
      <c r="F109" s="20">
        <f t="shared" si="7"/>
        <v>131873044.33425008</v>
      </c>
    </row>
    <row r="110" spans="1:6" s="5" customFormat="1" ht="30" x14ac:dyDescent="0.25">
      <c r="A110" s="32">
        <v>45237</v>
      </c>
      <c r="B110" s="33" t="s">
        <v>85</v>
      </c>
      <c r="C110" s="34" t="s">
        <v>368</v>
      </c>
      <c r="D110" s="39"/>
      <c r="E110" s="40">
        <v>54633.33</v>
      </c>
      <c r="F110" s="20">
        <f t="shared" si="7"/>
        <v>131818411.00425008</v>
      </c>
    </row>
    <row r="111" spans="1:6" s="5" customFormat="1" ht="15.75" x14ac:dyDescent="0.25">
      <c r="A111" s="32">
        <v>45237</v>
      </c>
      <c r="B111" s="33" t="s">
        <v>86</v>
      </c>
      <c r="C111" s="34" t="s">
        <v>369</v>
      </c>
      <c r="D111" s="39"/>
      <c r="E111" s="40">
        <v>43245.37</v>
      </c>
      <c r="F111" s="20">
        <f t="shared" si="7"/>
        <v>131775165.63425007</v>
      </c>
    </row>
    <row r="112" spans="1:6" s="5" customFormat="1" ht="15.75" x14ac:dyDescent="0.25">
      <c r="A112" s="32">
        <v>45237</v>
      </c>
      <c r="B112" s="33" t="s">
        <v>87</v>
      </c>
      <c r="C112" s="34" t="s">
        <v>370</v>
      </c>
      <c r="D112" s="39"/>
      <c r="E112" s="40">
        <v>213750</v>
      </c>
      <c r="F112" s="20">
        <f t="shared" si="7"/>
        <v>131561415.63425007</v>
      </c>
    </row>
    <row r="113" spans="1:6" s="5" customFormat="1" ht="15.75" x14ac:dyDescent="0.25">
      <c r="A113" s="32">
        <v>45237</v>
      </c>
      <c r="B113" s="33" t="s">
        <v>88</v>
      </c>
      <c r="C113" s="34" t="s">
        <v>320</v>
      </c>
      <c r="D113" s="39"/>
      <c r="E113" s="40">
        <v>10000</v>
      </c>
      <c r="F113" s="20">
        <f t="shared" si="7"/>
        <v>131551415.63425007</v>
      </c>
    </row>
    <row r="114" spans="1:6" s="5" customFormat="1" ht="15.75" x14ac:dyDescent="0.25">
      <c r="A114" s="32">
        <v>45237</v>
      </c>
      <c r="B114" s="33" t="s">
        <v>89</v>
      </c>
      <c r="C114" s="34" t="s">
        <v>371</v>
      </c>
      <c r="D114" s="39"/>
      <c r="E114" s="40">
        <v>2139.16</v>
      </c>
      <c r="F114" s="20">
        <f t="shared" si="7"/>
        <v>131549276.47425008</v>
      </c>
    </row>
    <row r="115" spans="1:6" s="5" customFormat="1" ht="30" x14ac:dyDescent="0.25">
      <c r="A115" s="32">
        <v>45237</v>
      </c>
      <c r="B115" s="33" t="s">
        <v>90</v>
      </c>
      <c r="C115" s="34" t="s">
        <v>372</v>
      </c>
      <c r="D115" s="39"/>
      <c r="E115" s="40">
        <v>201876.25</v>
      </c>
      <c r="F115" s="20">
        <f t="shared" si="7"/>
        <v>131347400.22425008</v>
      </c>
    </row>
    <row r="116" spans="1:6" s="5" customFormat="1" ht="15.75" x14ac:dyDescent="0.25">
      <c r="A116" s="32">
        <v>45237</v>
      </c>
      <c r="B116" s="33" t="s">
        <v>91</v>
      </c>
      <c r="C116" s="34" t="s">
        <v>373</v>
      </c>
      <c r="D116" s="39"/>
      <c r="E116" s="40">
        <v>213180</v>
      </c>
      <c r="F116" s="20">
        <f t="shared" si="7"/>
        <v>131134220.22425008</v>
      </c>
    </row>
    <row r="117" spans="1:6" s="5" customFormat="1" ht="30" x14ac:dyDescent="0.25">
      <c r="A117" s="32">
        <v>45237</v>
      </c>
      <c r="B117" s="33" t="s">
        <v>92</v>
      </c>
      <c r="C117" s="34" t="s">
        <v>374</v>
      </c>
      <c r="D117" s="39"/>
      <c r="E117" s="40">
        <v>213085</v>
      </c>
      <c r="F117" s="20">
        <f t="shared" si="7"/>
        <v>130921135.22425008</v>
      </c>
    </row>
    <row r="118" spans="1:6" s="5" customFormat="1" ht="30" x14ac:dyDescent="0.25">
      <c r="A118" s="32">
        <v>45237</v>
      </c>
      <c r="B118" s="33" t="s">
        <v>93</v>
      </c>
      <c r="C118" s="34" t="s">
        <v>375</v>
      </c>
      <c r="D118" s="39"/>
      <c r="E118" s="40">
        <v>216338.5</v>
      </c>
      <c r="F118" s="20">
        <f t="shared" si="7"/>
        <v>130704796.72425008</v>
      </c>
    </row>
    <row r="119" spans="1:6" s="5" customFormat="1" ht="15.75" x14ac:dyDescent="0.25">
      <c r="A119" s="32">
        <v>45237</v>
      </c>
      <c r="B119" s="33" t="s">
        <v>94</v>
      </c>
      <c r="C119" s="34" t="s">
        <v>376</v>
      </c>
      <c r="D119" s="39"/>
      <c r="E119" s="40">
        <v>161025</v>
      </c>
      <c r="F119" s="20">
        <f t="shared" si="7"/>
        <v>130543771.72425008</v>
      </c>
    </row>
    <row r="120" spans="1:6" s="5" customFormat="1" ht="15.75" x14ac:dyDescent="0.25">
      <c r="A120" s="32">
        <v>45237</v>
      </c>
      <c r="B120" s="33" t="s">
        <v>95</v>
      </c>
      <c r="C120" s="34" t="s">
        <v>377</v>
      </c>
      <c r="D120" s="39"/>
      <c r="E120" s="40">
        <v>282500</v>
      </c>
      <c r="F120" s="36">
        <f t="shared" si="7"/>
        <v>130261271.72425008</v>
      </c>
    </row>
    <row r="121" spans="1:6" s="5" customFormat="1" ht="15.75" x14ac:dyDescent="0.25">
      <c r="A121" s="32">
        <v>45267</v>
      </c>
      <c r="B121" s="33"/>
      <c r="C121" s="34" t="s">
        <v>316</v>
      </c>
      <c r="D121" s="39">
        <v>35866</v>
      </c>
      <c r="E121" s="40"/>
      <c r="F121" s="20">
        <f t="shared" si="7"/>
        <v>130297137.72425008</v>
      </c>
    </row>
    <row r="122" spans="1:6" s="5" customFormat="1" ht="15.75" x14ac:dyDescent="0.25">
      <c r="A122" s="32">
        <v>45267</v>
      </c>
      <c r="B122" s="33"/>
      <c r="C122" s="34" t="s">
        <v>25</v>
      </c>
      <c r="D122" s="39">
        <v>2652.9</v>
      </c>
      <c r="E122" s="40">
        <f>+D122*0.025</f>
        <v>66.322500000000005</v>
      </c>
      <c r="F122" s="20">
        <f t="shared" si="7"/>
        <v>130299724.30175008</v>
      </c>
    </row>
    <row r="123" spans="1:6" s="5" customFormat="1" ht="15.75" x14ac:dyDescent="0.25">
      <c r="A123" s="32">
        <v>45267</v>
      </c>
      <c r="B123" s="33"/>
      <c r="C123" s="34" t="s">
        <v>25</v>
      </c>
      <c r="D123" s="39">
        <v>1487.46</v>
      </c>
      <c r="E123" s="40">
        <f t="shared" ref="E123:E124" si="9">+D123*0.025</f>
        <v>37.186500000000002</v>
      </c>
      <c r="F123" s="20">
        <f t="shared" si="7"/>
        <v>130301174.57525007</v>
      </c>
    </row>
    <row r="124" spans="1:6" s="5" customFormat="1" ht="15.75" x14ac:dyDescent="0.25">
      <c r="A124" s="32">
        <v>45267</v>
      </c>
      <c r="B124" s="33"/>
      <c r="C124" s="34" t="s">
        <v>25</v>
      </c>
      <c r="D124" s="39">
        <v>8200.16</v>
      </c>
      <c r="E124" s="40">
        <f t="shared" si="9"/>
        <v>205.00400000000002</v>
      </c>
      <c r="F124" s="20">
        <f t="shared" si="7"/>
        <v>130309169.73125008</v>
      </c>
    </row>
    <row r="125" spans="1:6" s="5" customFormat="1" ht="15.75" x14ac:dyDescent="0.25">
      <c r="A125" s="32">
        <v>45267</v>
      </c>
      <c r="B125" s="33" t="s">
        <v>23</v>
      </c>
      <c r="C125" s="34" t="s">
        <v>29</v>
      </c>
      <c r="D125" s="39">
        <v>9500</v>
      </c>
      <c r="E125" s="40"/>
      <c r="F125" s="20">
        <f t="shared" si="7"/>
        <v>130318669.73125008</v>
      </c>
    </row>
    <row r="126" spans="1:6" s="5" customFormat="1" ht="15.75" x14ac:dyDescent="0.25">
      <c r="A126" s="32">
        <v>45267</v>
      </c>
      <c r="B126" s="33" t="s">
        <v>96</v>
      </c>
      <c r="C126" s="34" t="s">
        <v>378</v>
      </c>
      <c r="D126" s="39"/>
      <c r="E126" s="40">
        <v>162155</v>
      </c>
      <c r="F126" s="20">
        <f t="shared" si="7"/>
        <v>130156514.73125008</v>
      </c>
    </row>
    <row r="127" spans="1:6" s="5" customFormat="1" ht="15.75" x14ac:dyDescent="0.25">
      <c r="A127" s="32">
        <v>45267</v>
      </c>
      <c r="B127" s="33" t="s">
        <v>97</v>
      </c>
      <c r="C127" s="34" t="s">
        <v>379</v>
      </c>
      <c r="D127" s="39"/>
      <c r="E127" s="40">
        <v>192375</v>
      </c>
      <c r="F127" s="20">
        <f t="shared" si="7"/>
        <v>129964139.73125008</v>
      </c>
    </row>
    <row r="128" spans="1:6" s="5" customFormat="1" ht="15.75" x14ac:dyDescent="0.25">
      <c r="A128" s="32">
        <v>45267</v>
      </c>
      <c r="B128" s="33" t="s">
        <v>98</v>
      </c>
      <c r="C128" s="34" t="s">
        <v>380</v>
      </c>
      <c r="D128" s="39"/>
      <c r="E128" s="40">
        <v>35910</v>
      </c>
      <c r="F128" s="20">
        <f t="shared" si="7"/>
        <v>129928229.73125008</v>
      </c>
    </row>
    <row r="129" spans="1:6" s="5" customFormat="1" ht="15.75" x14ac:dyDescent="0.25">
      <c r="A129" s="32">
        <v>45267</v>
      </c>
      <c r="B129" s="33" t="s">
        <v>99</v>
      </c>
      <c r="C129" s="34" t="s">
        <v>381</v>
      </c>
      <c r="D129" s="39"/>
      <c r="E129" s="40">
        <v>81360</v>
      </c>
      <c r="F129" s="20">
        <f t="shared" si="7"/>
        <v>129846869.73125008</v>
      </c>
    </row>
    <row r="130" spans="1:6" s="5" customFormat="1" ht="15.75" x14ac:dyDescent="0.25">
      <c r="A130" s="32">
        <v>45267</v>
      </c>
      <c r="B130" s="33" t="s">
        <v>100</v>
      </c>
      <c r="C130" s="34" t="s">
        <v>382</v>
      </c>
      <c r="D130" s="39"/>
      <c r="E130" s="40">
        <v>7392.33</v>
      </c>
      <c r="F130" s="20">
        <f t="shared" si="7"/>
        <v>129839477.40125008</v>
      </c>
    </row>
    <row r="131" spans="1:6" s="5" customFormat="1" ht="15.75" x14ac:dyDescent="0.25">
      <c r="A131" s="32">
        <v>45267</v>
      </c>
      <c r="B131" s="33" t="s">
        <v>101</v>
      </c>
      <c r="C131" s="34" t="s">
        <v>383</v>
      </c>
      <c r="D131" s="39"/>
      <c r="E131" s="40">
        <v>304000</v>
      </c>
      <c r="F131" s="20">
        <f t="shared" si="7"/>
        <v>129535477.40125008</v>
      </c>
    </row>
    <row r="132" spans="1:6" s="5" customFormat="1" ht="15.75" x14ac:dyDescent="0.25">
      <c r="A132" s="32">
        <v>45267</v>
      </c>
      <c r="B132" s="33" t="s">
        <v>102</v>
      </c>
      <c r="C132" s="34" t="s">
        <v>384</v>
      </c>
      <c r="D132" s="39"/>
      <c r="E132" s="40">
        <v>149875.1</v>
      </c>
      <c r="F132" s="20">
        <f t="shared" si="7"/>
        <v>129385602.30125009</v>
      </c>
    </row>
    <row r="133" spans="1:6" s="5" customFormat="1" ht="15.75" x14ac:dyDescent="0.25">
      <c r="A133" s="32">
        <v>45267</v>
      </c>
      <c r="B133" s="33" t="s">
        <v>103</v>
      </c>
      <c r="C133" s="34" t="s">
        <v>385</v>
      </c>
      <c r="D133" s="39"/>
      <c r="E133" s="40">
        <v>38196.18</v>
      </c>
      <c r="F133" s="36">
        <f t="shared" si="7"/>
        <v>129347406.12125008</v>
      </c>
    </row>
    <row r="134" spans="1:6" s="5" customFormat="1" ht="15.75" x14ac:dyDescent="0.25">
      <c r="A134" s="32" t="s">
        <v>104</v>
      </c>
      <c r="B134" s="33"/>
      <c r="C134" s="34" t="s">
        <v>316</v>
      </c>
      <c r="D134" s="39">
        <v>23805</v>
      </c>
      <c r="E134" s="40"/>
      <c r="F134" s="20">
        <f t="shared" si="7"/>
        <v>129371211.12125008</v>
      </c>
    </row>
    <row r="135" spans="1:6" s="5" customFormat="1" ht="15.75" x14ac:dyDescent="0.25">
      <c r="A135" s="32" t="s">
        <v>104</v>
      </c>
      <c r="B135" s="33"/>
      <c r="C135" s="34" t="s">
        <v>25</v>
      </c>
      <c r="D135" s="39">
        <v>819.45</v>
      </c>
      <c r="E135" s="40">
        <f>+D135*0.025</f>
        <v>20.486250000000002</v>
      </c>
      <c r="F135" s="20">
        <f t="shared" si="7"/>
        <v>129372010.08500008</v>
      </c>
    </row>
    <row r="136" spans="1:6" s="5" customFormat="1" ht="15.75" x14ac:dyDescent="0.25">
      <c r="A136" s="32" t="s">
        <v>104</v>
      </c>
      <c r="B136" s="33"/>
      <c r="C136" s="34" t="s">
        <v>25</v>
      </c>
      <c r="D136" s="39">
        <v>144.71</v>
      </c>
      <c r="E136" s="40">
        <f t="shared" ref="E136:E138" si="10">+D136*0.025</f>
        <v>3.6177500000000005</v>
      </c>
      <c r="F136" s="20">
        <f t="shared" si="7"/>
        <v>129372151.17725007</v>
      </c>
    </row>
    <row r="137" spans="1:6" s="5" customFormat="1" ht="15.75" x14ac:dyDescent="0.25">
      <c r="A137" s="32" t="s">
        <v>104</v>
      </c>
      <c r="B137" s="33"/>
      <c r="C137" s="34" t="s">
        <v>25</v>
      </c>
      <c r="D137" s="39">
        <v>725</v>
      </c>
      <c r="E137" s="40">
        <f t="shared" si="10"/>
        <v>18.125</v>
      </c>
      <c r="F137" s="20">
        <f t="shared" si="7"/>
        <v>129372858.05225007</v>
      </c>
    </row>
    <row r="138" spans="1:6" s="5" customFormat="1" ht="15.75" x14ac:dyDescent="0.25">
      <c r="A138" s="32" t="s">
        <v>104</v>
      </c>
      <c r="B138" s="33"/>
      <c r="C138" s="34" t="s">
        <v>25</v>
      </c>
      <c r="D138" s="39">
        <v>746.58</v>
      </c>
      <c r="E138" s="40">
        <f t="shared" si="10"/>
        <v>18.6645</v>
      </c>
      <c r="F138" s="20">
        <f t="shared" si="7"/>
        <v>129373585.96775007</v>
      </c>
    </row>
    <row r="139" spans="1:6" s="5" customFormat="1" ht="15.75" x14ac:dyDescent="0.25">
      <c r="A139" s="32" t="s">
        <v>104</v>
      </c>
      <c r="B139" s="33" t="s">
        <v>105</v>
      </c>
      <c r="C139" s="34" t="s">
        <v>386</v>
      </c>
      <c r="D139" s="39"/>
      <c r="E139" s="40">
        <v>161956.63</v>
      </c>
      <c r="F139" s="20">
        <f t="shared" si="7"/>
        <v>129211629.33775008</v>
      </c>
    </row>
    <row r="140" spans="1:6" s="5" customFormat="1" ht="15.75" x14ac:dyDescent="0.25">
      <c r="A140" s="32" t="s">
        <v>104</v>
      </c>
      <c r="B140" s="33" t="s">
        <v>106</v>
      </c>
      <c r="C140" s="34" t="s">
        <v>387</v>
      </c>
      <c r="D140" s="39"/>
      <c r="E140" s="40">
        <v>47443</v>
      </c>
      <c r="F140" s="20">
        <f t="shared" si="7"/>
        <v>129164186.33775008</v>
      </c>
    </row>
    <row r="141" spans="1:6" s="5" customFormat="1" ht="15.75" x14ac:dyDescent="0.25">
      <c r="A141" s="32" t="s">
        <v>104</v>
      </c>
      <c r="B141" s="33" t="s">
        <v>107</v>
      </c>
      <c r="C141" s="34" t="s">
        <v>388</v>
      </c>
      <c r="D141" s="39"/>
      <c r="E141" s="40">
        <v>37379.65</v>
      </c>
      <c r="F141" s="20">
        <f t="shared" si="7"/>
        <v>129126806.68775007</v>
      </c>
    </row>
    <row r="142" spans="1:6" s="5" customFormat="1" ht="15.75" x14ac:dyDescent="0.25">
      <c r="A142" s="32" t="s">
        <v>104</v>
      </c>
      <c r="B142" s="33" t="s">
        <v>108</v>
      </c>
      <c r="C142" s="34" t="s">
        <v>389</v>
      </c>
      <c r="D142" s="39"/>
      <c r="E142" s="40">
        <v>146271.5</v>
      </c>
      <c r="F142" s="20">
        <f t="shared" ref="F142:F205" si="11">+F141+D142-E142</f>
        <v>128980535.18775007</v>
      </c>
    </row>
    <row r="143" spans="1:6" s="5" customFormat="1" ht="45" x14ac:dyDescent="0.25">
      <c r="A143" s="32" t="s">
        <v>104</v>
      </c>
      <c r="B143" s="33" t="s">
        <v>109</v>
      </c>
      <c r="C143" s="34" t="s">
        <v>390</v>
      </c>
      <c r="D143" s="39"/>
      <c r="E143" s="40">
        <v>355750.94</v>
      </c>
      <c r="F143" s="20">
        <f t="shared" si="11"/>
        <v>128624784.24775007</v>
      </c>
    </row>
    <row r="144" spans="1:6" s="5" customFormat="1" ht="15.75" x14ac:dyDescent="0.25">
      <c r="A144" s="32" t="s">
        <v>104</v>
      </c>
      <c r="B144" s="33" t="s">
        <v>110</v>
      </c>
      <c r="C144" s="34" t="s">
        <v>391</v>
      </c>
      <c r="D144" s="39"/>
      <c r="E144" s="40">
        <v>268408.25</v>
      </c>
      <c r="F144" s="20">
        <f t="shared" si="11"/>
        <v>128356375.99775007</v>
      </c>
    </row>
    <row r="145" spans="1:6" s="5" customFormat="1" ht="30" x14ac:dyDescent="0.25">
      <c r="A145" s="32" t="s">
        <v>104</v>
      </c>
      <c r="B145" s="33" t="s">
        <v>111</v>
      </c>
      <c r="C145" s="34" t="s">
        <v>392</v>
      </c>
      <c r="D145" s="39"/>
      <c r="E145" s="40">
        <v>156787.5</v>
      </c>
      <c r="F145" s="20">
        <f t="shared" si="11"/>
        <v>128199588.49775007</v>
      </c>
    </row>
    <row r="146" spans="1:6" s="5" customFormat="1" ht="15.75" x14ac:dyDescent="0.25">
      <c r="A146" s="32" t="s">
        <v>104</v>
      </c>
      <c r="B146" s="33" t="s">
        <v>112</v>
      </c>
      <c r="C146" s="34" t="s">
        <v>393</v>
      </c>
      <c r="D146" s="39"/>
      <c r="E146" s="40">
        <v>51585</v>
      </c>
      <c r="F146" s="20">
        <f t="shared" si="11"/>
        <v>128148003.49775007</v>
      </c>
    </row>
    <row r="147" spans="1:6" s="5" customFormat="1" ht="15.75" x14ac:dyDescent="0.25">
      <c r="A147" s="32" t="s">
        <v>104</v>
      </c>
      <c r="B147" s="33" t="s">
        <v>113</v>
      </c>
      <c r="C147" s="34" t="s">
        <v>394</v>
      </c>
      <c r="D147" s="39"/>
      <c r="E147" s="40">
        <v>216971.3</v>
      </c>
      <c r="F147" s="20">
        <f t="shared" si="11"/>
        <v>127931032.19775008</v>
      </c>
    </row>
    <row r="148" spans="1:6" s="5" customFormat="1" ht="15.75" x14ac:dyDescent="0.25">
      <c r="A148" s="32" t="s">
        <v>104</v>
      </c>
      <c r="B148" s="33" t="s">
        <v>114</v>
      </c>
      <c r="C148" s="34" t="s">
        <v>395</v>
      </c>
      <c r="D148" s="39"/>
      <c r="E148" s="40">
        <v>667943</v>
      </c>
      <c r="F148" s="20">
        <f t="shared" si="11"/>
        <v>127263089.19775008</v>
      </c>
    </row>
    <row r="149" spans="1:6" s="5" customFormat="1" ht="15.75" x14ac:dyDescent="0.25">
      <c r="A149" s="32" t="s">
        <v>104</v>
      </c>
      <c r="B149" s="33" t="s">
        <v>115</v>
      </c>
      <c r="C149" s="34" t="s">
        <v>396</v>
      </c>
      <c r="D149" s="39"/>
      <c r="E149" s="40">
        <v>352560</v>
      </c>
      <c r="F149" s="20">
        <f t="shared" si="11"/>
        <v>126910529.19775008</v>
      </c>
    </row>
    <row r="150" spans="1:6" s="5" customFormat="1" ht="15.75" x14ac:dyDescent="0.25">
      <c r="A150" s="32" t="s">
        <v>104</v>
      </c>
      <c r="B150" s="33" t="s">
        <v>116</v>
      </c>
      <c r="C150" s="34" t="s">
        <v>397</v>
      </c>
      <c r="D150" s="39"/>
      <c r="E150" s="40">
        <v>156750</v>
      </c>
      <c r="F150" s="20">
        <f t="shared" si="11"/>
        <v>126753779.19775008</v>
      </c>
    </row>
    <row r="151" spans="1:6" s="5" customFormat="1" ht="15.75" x14ac:dyDescent="0.25">
      <c r="A151" s="32" t="s">
        <v>104</v>
      </c>
      <c r="B151" s="33" t="s">
        <v>117</v>
      </c>
      <c r="C151" s="34" t="s">
        <v>373</v>
      </c>
      <c r="D151" s="39"/>
      <c r="E151" s="40">
        <v>671220</v>
      </c>
      <c r="F151" s="20">
        <f t="shared" si="11"/>
        <v>126082559.19775008</v>
      </c>
    </row>
    <row r="152" spans="1:6" s="5" customFormat="1" ht="15.75" x14ac:dyDescent="0.25">
      <c r="A152" s="32" t="s">
        <v>104</v>
      </c>
      <c r="B152" s="33" t="s">
        <v>118</v>
      </c>
      <c r="C152" s="34" t="s">
        <v>398</v>
      </c>
      <c r="D152" s="39"/>
      <c r="E152" s="40">
        <v>18362.5</v>
      </c>
      <c r="F152" s="20">
        <f t="shared" si="11"/>
        <v>126064196.69775008</v>
      </c>
    </row>
    <row r="153" spans="1:6" s="5" customFormat="1" ht="15.75" x14ac:dyDescent="0.25">
      <c r="A153" s="32" t="s">
        <v>104</v>
      </c>
      <c r="B153" s="33" t="s">
        <v>119</v>
      </c>
      <c r="C153" s="34" t="s">
        <v>399</v>
      </c>
      <c r="D153" s="39"/>
      <c r="E153" s="40">
        <v>172235</v>
      </c>
      <c r="F153" s="20">
        <f t="shared" si="11"/>
        <v>125891961.69775008</v>
      </c>
    </row>
    <row r="154" spans="1:6" s="5" customFormat="1" ht="15.75" x14ac:dyDescent="0.25">
      <c r="A154" s="32" t="s">
        <v>104</v>
      </c>
      <c r="B154" s="33" t="s">
        <v>120</v>
      </c>
      <c r="C154" s="34" t="s">
        <v>400</v>
      </c>
      <c r="D154" s="39"/>
      <c r="E154" s="40">
        <v>1075438</v>
      </c>
      <c r="F154" s="20">
        <f t="shared" si="11"/>
        <v>124816523.69775008</v>
      </c>
    </row>
    <row r="155" spans="1:6" s="5" customFormat="1" ht="15.75" x14ac:dyDescent="0.25">
      <c r="A155" s="32" t="s">
        <v>104</v>
      </c>
      <c r="B155" s="33" t="s">
        <v>121</v>
      </c>
      <c r="C155" s="34" t="s">
        <v>401</v>
      </c>
      <c r="D155" s="39"/>
      <c r="E155" s="40">
        <v>132210</v>
      </c>
      <c r="F155" s="20">
        <f t="shared" si="11"/>
        <v>124684313.69775008</v>
      </c>
    </row>
    <row r="156" spans="1:6" s="5" customFormat="1" ht="15.75" x14ac:dyDescent="0.25">
      <c r="A156" s="32" t="s">
        <v>104</v>
      </c>
      <c r="B156" s="33" t="s">
        <v>122</v>
      </c>
      <c r="C156" s="34" t="s">
        <v>402</v>
      </c>
      <c r="D156" s="39"/>
      <c r="E156" s="40">
        <v>452000</v>
      </c>
      <c r="F156" s="20">
        <f t="shared" si="11"/>
        <v>124232313.69775008</v>
      </c>
    </row>
    <row r="157" spans="1:6" s="5" customFormat="1" ht="15.75" x14ac:dyDescent="0.25">
      <c r="A157" s="32" t="s">
        <v>104</v>
      </c>
      <c r="B157" s="33" t="s">
        <v>123</v>
      </c>
      <c r="C157" s="34" t="s">
        <v>403</v>
      </c>
      <c r="D157" s="39"/>
      <c r="E157" s="40">
        <v>61675.4</v>
      </c>
      <c r="F157" s="36">
        <f t="shared" si="11"/>
        <v>124170638.29775007</v>
      </c>
    </row>
    <row r="158" spans="1:6" s="5" customFormat="1" ht="15.75" x14ac:dyDescent="0.25">
      <c r="A158" s="32" t="s">
        <v>124</v>
      </c>
      <c r="B158" s="33" t="s">
        <v>125</v>
      </c>
      <c r="C158" s="34" t="s">
        <v>404</v>
      </c>
      <c r="D158" s="39"/>
      <c r="E158" s="40">
        <v>1224740</v>
      </c>
      <c r="F158" s="20">
        <f t="shared" si="11"/>
        <v>122945898.29775007</v>
      </c>
    </row>
    <row r="159" spans="1:6" s="5" customFormat="1" ht="15.75" x14ac:dyDescent="0.25">
      <c r="A159" s="32" t="s">
        <v>124</v>
      </c>
      <c r="B159" s="33" t="s">
        <v>126</v>
      </c>
      <c r="C159" s="34" t="s">
        <v>405</v>
      </c>
      <c r="D159" s="39"/>
      <c r="E159" s="40">
        <v>13205</v>
      </c>
      <c r="F159" s="20">
        <f t="shared" si="11"/>
        <v>122932693.29775007</v>
      </c>
    </row>
    <row r="160" spans="1:6" s="5" customFormat="1" ht="30" x14ac:dyDescent="0.25">
      <c r="A160" s="32" t="s">
        <v>124</v>
      </c>
      <c r="B160" s="33" t="s">
        <v>127</v>
      </c>
      <c r="C160" s="34" t="s">
        <v>406</v>
      </c>
      <c r="D160" s="39"/>
      <c r="E160" s="40">
        <v>11526</v>
      </c>
      <c r="F160" s="20">
        <f t="shared" si="11"/>
        <v>122921167.29775007</v>
      </c>
    </row>
    <row r="161" spans="1:6" s="5" customFormat="1" ht="15.75" x14ac:dyDescent="0.25">
      <c r="A161" s="32" t="s">
        <v>124</v>
      </c>
      <c r="B161" s="33" t="s">
        <v>128</v>
      </c>
      <c r="C161" s="34" t="s">
        <v>407</v>
      </c>
      <c r="D161" s="39"/>
      <c r="E161" s="40">
        <v>18108.18</v>
      </c>
      <c r="F161" s="20">
        <f t="shared" si="11"/>
        <v>122903059.11775006</v>
      </c>
    </row>
    <row r="162" spans="1:6" s="5" customFormat="1" ht="15.75" x14ac:dyDescent="0.25">
      <c r="A162" s="32" t="s">
        <v>124</v>
      </c>
      <c r="B162" s="33" t="s">
        <v>129</v>
      </c>
      <c r="C162" s="34" t="s">
        <v>408</v>
      </c>
      <c r="D162" s="39"/>
      <c r="E162" s="40">
        <v>209000</v>
      </c>
      <c r="F162" s="20">
        <f t="shared" si="11"/>
        <v>122694059.11775006</v>
      </c>
    </row>
    <row r="163" spans="1:6" s="5" customFormat="1" ht="15.75" x14ac:dyDescent="0.25">
      <c r="A163" s="32" t="s">
        <v>124</v>
      </c>
      <c r="B163" s="33" t="s">
        <v>130</v>
      </c>
      <c r="C163" s="34" t="s">
        <v>409</v>
      </c>
      <c r="D163" s="39"/>
      <c r="E163" s="40">
        <v>28815</v>
      </c>
      <c r="F163" s="20">
        <f t="shared" si="11"/>
        <v>122665244.11775006</v>
      </c>
    </row>
    <row r="164" spans="1:6" s="5" customFormat="1" ht="30" x14ac:dyDescent="0.25">
      <c r="A164" s="32" t="s">
        <v>124</v>
      </c>
      <c r="B164" s="33" t="s">
        <v>131</v>
      </c>
      <c r="C164" s="34" t="s">
        <v>410</v>
      </c>
      <c r="D164" s="39"/>
      <c r="E164" s="40">
        <v>212714.5</v>
      </c>
      <c r="F164" s="20">
        <f t="shared" si="11"/>
        <v>122452529.61775006</v>
      </c>
    </row>
    <row r="165" spans="1:6" s="5" customFormat="1" ht="15.75" x14ac:dyDescent="0.25">
      <c r="A165" s="32" t="s">
        <v>124</v>
      </c>
      <c r="B165" s="33" t="s">
        <v>132</v>
      </c>
      <c r="C165" s="34" t="s">
        <v>411</v>
      </c>
      <c r="D165" s="39"/>
      <c r="E165" s="40">
        <v>143058</v>
      </c>
      <c r="F165" s="20">
        <f t="shared" si="11"/>
        <v>122309471.61775006</v>
      </c>
    </row>
    <row r="166" spans="1:6" s="5" customFormat="1" ht="15.75" x14ac:dyDescent="0.25">
      <c r="A166" s="32" t="s">
        <v>124</v>
      </c>
      <c r="B166" s="33" t="s">
        <v>133</v>
      </c>
      <c r="C166" s="34" t="s">
        <v>412</v>
      </c>
      <c r="D166" s="39"/>
      <c r="E166" s="40">
        <v>145289.75</v>
      </c>
      <c r="F166" s="20">
        <f t="shared" si="11"/>
        <v>122164181.86775006</v>
      </c>
    </row>
    <row r="167" spans="1:6" s="5" customFormat="1" ht="15.75" x14ac:dyDescent="0.25">
      <c r="A167" s="32" t="s">
        <v>124</v>
      </c>
      <c r="B167" s="33" t="s">
        <v>134</v>
      </c>
      <c r="C167" s="34" t="s">
        <v>413</v>
      </c>
      <c r="D167" s="39"/>
      <c r="E167" s="40">
        <v>13547</v>
      </c>
      <c r="F167" s="20">
        <f t="shared" si="11"/>
        <v>122150634.86775006</v>
      </c>
    </row>
    <row r="168" spans="1:6" s="5" customFormat="1" ht="15.75" x14ac:dyDescent="0.25">
      <c r="A168" s="32" t="s">
        <v>124</v>
      </c>
      <c r="B168" s="33" t="s">
        <v>135</v>
      </c>
      <c r="C168" s="34" t="s">
        <v>414</v>
      </c>
      <c r="D168" s="39"/>
      <c r="E168" s="40">
        <v>71466.559999999998</v>
      </c>
      <c r="F168" s="20">
        <f t="shared" si="11"/>
        <v>122079168.30775006</v>
      </c>
    </row>
    <row r="169" spans="1:6" s="5" customFormat="1" ht="15.75" x14ac:dyDescent="0.25">
      <c r="A169" s="32" t="s">
        <v>124</v>
      </c>
      <c r="B169" s="33" t="s">
        <v>136</v>
      </c>
      <c r="C169" s="34" t="s">
        <v>415</v>
      </c>
      <c r="D169" s="39"/>
      <c r="E169" s="40">
        <v>101783</v>
      </c>
      <c r="F169" s="20">
        <f t="shared" si="11"/>
        <v>121977385.30775006</v>
      </c>
    </row>
    <row r="170" spans="1:6" s="5" customFormat="1" ht="15.75" x14ac:dyDescent="0.25">
      <c r="A170" s="32" t="s">
        <v>124</v>
      </c>
      <c r="B170" s="33" t="s">
        <v>137</v>
      </c>
      <c r="C170" s="34" t="s">
        <v>416</v>
      </c>
      <c r="D170" s="39"/>
      <c r="E170" s="40">
        <v>56050</v>
      </c>
      <c r="F170" s="20">
        <f t="shared" si="11"/>
        <v>121921335.30775006</v>
      </c>
    </row>
    <row r="171" spans="1:6" s="5" customFormat="1" ht="15.75" x14ac:dyDescent="0.25">
      <c r="A171" s="32" t="s">
        <v>124</v>
      </c>
      <c r="B171" s="33" t="s">
        <v>138</v>
      </c>
      <c r="C171" s="34" t="s">
        <v>417</v>
      </c>
      <c r="D171" s="39"/>
      <c r="E171" s="40">
        <v>112708</v>
      </c>
      <c r="F171" s="20">
        <f t="shared" si="11"/>
        <v>121808627.30775006</v>
      </c>
    </row>
    <row r="172" spans="1:6" s="5" customFormat="1" ht="15.75" x14ac:dyDescent="0.25">
      <c r="A172" s="32" t="s">
        <v>124</v>
      </c>
      <c r="B172" s="33" t="s">
        <v>139</v>
      </c>
      <c r="C172" s="34" t="s">
        <v>418</v>
      </c>
      <c r="D172" s="39"/>
      <c r="E172" s="40">
        <v>172187.5</v>
      </c>
      <c r="F172" s="20">
        <f t="shared" si="11"/>
        <v>121636439.80775006</v>
      </c>
    </row>
    <row r="173" spans="1:6" s="5" customFormat="1" ht="15.75" x14ac:dyDescent="0.25">
      <c r="A173" s="32" t="s">
        <v>124</v>
      </c>
      <c r="B173" s="33" t="s">
        <v>140</v>
      </c>
      <c r="C173" s="34" t="s">
        <v>419</v>
      </c>
      <c r="D173" s="39"/>
      <c r="E173" s="40">
        <v>181545</v>
      </c>
      <c r="F173" s="20">
        <f t="shared" si="11"/>
        <v>121454894.80775006</v>
      </c>
    </row>
    <row r="174" spans="1:6" s="5" customFormat="1" ht="15.75" x14ac:dyDescent="0.25">
      <c r="A174" s="32" t="s">
        <v>124</v>
      </c>
      <c r="B174" s="33" t="s">
        <v>141</v>
      </c>
      <c r="C174" s="34" t="s">
        <v>420</v>
      </c>
      <c r="D174" s="39"/>
      <c r="E174" s="40">
        <v>151149.75</v>
      </c>
      <c r="F174" s="20">
        <f t="shared" si="11"/>
        <v>121303745.05775006</v>
      </c>
    </row>
    <row r="175" spans="1:6" s="5" customFormat="1" ht="15.75" x14ac:dyDescent="0.25">
      <c r="A175" s="32" t="s">
        <v>124</v>
      </c>
      <c r="B175" s="33" t="s">
        <v>142</v>
      </c>
      <c r="C175" s="34" t="s">
        <v>421</v>
      </c>
      <c r="D175" s="39"/>
      <c r="E175" s="40">
        <v>85500</v>
      </c>
      <c r="F175" s="20">
        <f t="shared" si="11"/>
        <v>121218245.05775006</v>
      </c>
    </row>
    <row r="176" spans="1:6" s="5" customFormat="1" ht="15.75" x14ac:dyDescent="0.25">
      <c r="A176" s="32" t="s">
        <v>124</v>
      </c>
      <c r="B176" s="33" t="s">
        <v>143</v>
      </c>
      <c r="C176" s="34" t="s">
        <v>422</v>
      </c>
      <c r="D176" s="39"/>
      <c r="E176" s="40">
        <v>1118700</v>
      </c>
      <c r="F176" s="20">
        <f t="shared" si="11"/>
        <v>120099545.05775006</v>
      </c>
    </row>
    <row r="177" spans="1:6" s="5" customFormat="1" ht="15.75" x14ac:dyDescent="0.25">
      <c r="A177" s="32" t="s">
        <v>124</v>
      </c>
      <c r="B177" s="33" t="s">
        <v>144</v>
      </c>
      <c r="C177" s="34" t="s">
        <v>423</v>
      </c>
      <c r="D177" s="39"/>
      <c r="E177" s="40">
        <v>71250</v>
      </c>
      <c r="F177" s="20">
        <f t="shared" si="11"/>
        <v>120028295.05775006</v>
      </c>
    </row>
    <row r="178" spans="1:6" s="5" customFormat="1" ht="15.75" x14ac:dyDescent="0.25">
      <c r="A178" s="32" t="s">
        <v>124</v>
      </c>
      <c r="B178" s="33" t="s">
        <v>145</v>
      </c>
      <c r="C178" s="34" t="s">
        <v>424</v>
      </c>
      <c r="D178" s="39"/>
      <c r="E178" s="40">
        <v>20045</v>
      </c>
      <c r="F178" s="20">
        <f t="shared" si="11"/>
        <v>120008250.05775006</v>
      </c>
    </row>
    <row r="179" spans="1:6" s="5" customFormat="1" ht="15.75" x14ac:dyDescent="0.25">
      <c r="A179" s="32" t="s">
        <v>124</v>
      </c>
      <c r="B179" s="33" t="s">
        <v>146</v>
      </c>
      <c r="C179" s="34" t="s">
        <v>425</v>
      </c>
      <c r="D179" s="39"/>
      <c r="E179" s="40">
        <v>44840</v>
      </c>
      <c r="F179" s="20">
        <f t="shared" si="11"/>
        <v>119963410.05775006</v>
      </c>
    </row>
    <row r="180" spans="1:6" s="5" customFormat="1" ht="15.75" x14ac:dyDescent="0.25">
      <c r="A180" s="32" t="s">
        <v>147</v>
      </c>
      <c r="B180" s="33"/>
      <c r="C180" s="34" t="s">
        <v>316</v>
      </c>
      <c r="D180" s="39">
        <v>38350</v>
      </c>
      <c r="E180" s="40"/>
      <c r="F180" s="20">
        <f t="shared" si="11"/>
        <v>120001760.05775006</v>
      </c>
    </row>
    <row r="181" spans="1:6" s="5" customFormat="1" ht="15.75" x14ac:dyDescent="0.25">
      <c r="A181" s="32" t="s">
        <v>147</v>
      </c>
      <c r="B181" s="33"/>
      <c r="C181" s="34" t="s">
        <v>25</v>
      </c>
      <c r="D181" s="39">
        <v>916.46</v>
      </c>
      <c r="E181" s="40">
        <f>+D181*0.025</f>
        <v>22.911500000000004</v>
      </c>
      <c r="F181" s="20">
        <f t="shared" si="11"/>
        <v>120002653.60625005</v>
      </c>
    </row>
    <row r="182" spans="1:6" s="5" customFormat="1" ht="15.75" x14ac:dyDescent="0.25">
      <c r="A182" s="32" t="s">
        <v>147</v>
      </c>
      <c r="B182" s="33"/>
      <c r="C182" s="34" t="s">
        <v>25</v>
      </c>
      <c r="D182" s="39">
        <v>41813.760000000002</v>
      </c>
      <c r="E182" s="40">
        <f t="shared" ref="E182:E186" si="12">+D182*0.025</f>
        <v>1045.3440000000001</v>
      </c>
      <c r="F182" s="20">
        <f t="shared" si="11"/>
        <v>120043422.02225006</v>
      </c>
    </row>
    <row r="183" spans="1:6" s="5" customFormat="1" ht="15.75" x14ac:dyDescent="0.25">
      <c r="A183" s="32" t="s">
        <v>147</v>
      </c>
      <c r="B183" s="33"/>
      <c r="C183" s="34" t="s">
        <v>25</v>
      </c>
      <c r="D183" s="39">
        <v>129.47999999999999</v>
      </c>
      <c r="E183" s="40">
        <f t="shared" si="12"/>
        <v>3.2370000000000001</v>
      </c>
      <c r="F183" s="20">
        <f t="shared" si="11"/>
        <v>120043548.26525006</v>
      </c>
    </row>
    <row r="184" spans="1:6" s="5" customFormat="1" ht="15.75" x14ac:dyDescent="0.25">
      <c r="A184" s="32" t="s">
        <v>147</v>
      </c>
      <c r="B184" s="33"/>
      <c r="C184" s="34" t="s">
        <v>25</v>
      </c>
      <c r="D184" s="39">
        <v>635.74</v>
      </c>
      <c r="E184" s="40">
        <f t="shared" si="12"/>
        <v>15.893500000000001</v>
      </c>
      <c r="F184" s="20">
        <f t="shared" si="11"/>
        <v>120044168.11175005</v>
      </c>
    </row>
    <row r="185" spans="1:6" s="5" customFormat="1" ht="15.75" x14ac:dyDescent="0.25">
      <c r="A185" s="32" t="s">
        <v>147</v>
      </c>
      <c r="B185" s="33"/>
      <c r="C185" s="34" t="s">
        <v>25</v>
      </c>
      <c r="D185" s="39">
        <v>401.22</v>
      </c>
      <c r="E185" s="40">
        <f t="shared" si="12"/>
        <v>10.030500000000002</v>
      </c>
      <c r="F185" s="20">
        <f t="shared" si="11"/>
        <v>120044559.30125006</v>
      </c>
    </row>
    <row r="186" spans="1:6" s="5" customFormat="1" ht="15.75" x14ac:dyDescent="0.25">
      <c r="A186" s="32" t="s">
        <v>147</v>
      </c>
      <c r="B186" s="33"/>
      <c r="C186" s="34" t="s">
        <v>25</v>
      </c>
      <c r="D186" s="39">
        <v>12871.3</v>
      </c>
      <c r="E186" s="40">
        <f t="shared" si="12"/>
        <v>321.78250000000003</v>
      </c>
      <c r="F186" s="36">
        <f t="shared" si="11"/>
        <v>120057108.81875005</v>
      </c>
    </row>
    <row r="187" spans="1:6" s="5" customFormat="1" ht="15.75" x14ac:dyDescent="0.25">
      <c r="A187" s="32" t="s">
        <v>148</v>
      </c>
      <c r="B187" s="33" t="s">
        <v>149</v>
      </c>
      <c r="C187" s="34" t="s">
        <v>426</v>
      </c>
      <c r="D187" s="39"/>
      <c r="E187" s="40">
        <v>317711.71000000002</v>
      </c>
      <c r="F187" s="20">
        <f t="shared" si="11"/>
        <v>119739397.10875006</v>
      </c>
    </row>
    <row r="188" spans="1:6" s="5" customFormat="1" ht="15.75" x14ac:dyDescent="0.25">
      <c r="A188" s="32" t="s">
        <v>148</v>
      </c>
      <c r="B188" s="33" t="s">
        <v>150</v>
      </c>
      <c r="C188" s="34" t="s">
        <v>427</v>
      </c>
      <c r="D188" s="39"/>
      <c r="E188" s="40">
        <v>313460.09999999998</v>
      </c>
      <c r="F188" s="20">
        <f t="shared" si="11"/>
        <v>119425937.00875007</v>
      </c>
    </row>
    <row r="189" spans="1:6" s="5" customFormat="1" ht="15.75" x14ac:dyDescent="0.25">
      <c r="A189" s="32" t="s">
        <v>148</v>
      </c>
      <c r="B189" s="33" t="s">
        <v>151</v>
      </c>
      <c r="C189" s="34" t="s">
        <v>428</v>
      </c>
      <c r="D189" s="39"/>
      <c r="E189" s="40">
        <v>53863.07</v>
      </c>
      <c r="F189" s="20">
        <f t="shared" si="11"/>
        <v>119372073.93875007</v>
      </c>
    </row>
    <row r="190" spans="1:6" s="5" customFormat="1" ht="15.75" x14ac:dyDescent="0.25">
      <c r="A190" s="32" t="s">
        <v>148</v>
      </c>
      <c r="B190" s="33" t="s">
        <v>152</v>
      </c>
      <c r="C190" s="34" t="s">
        <v>429</v>
      </c>
      <c r="D190" s="39"/>
      <c r="E190" s="40">
        <v>49400</v>
      </c>
      <c r="F190" s="20">
        <f t="shared" si="11"/>
        <v>119322673.93875007</v>
      </c>
    </row>
    <row r="191" spans="1:6" s="5" customFormat="1" ht="15.75" x14ac:dyDescent="0.25">
      <c r="A191" s="32" t="s">
        <v>148</v>
      </c>
      <c r="B191" s="33" t="s">
        <v>153</v>
      </c>
      <c r="C191" s="34" t="s">
        <v>430</v>
      </c>
      <c r="D191" s="39"/>
      <c r="E191" s="40">
        <v>285000</v>
      </c>
      <c r="F191" s="20">
        <f t="shared" si="11"/>
        <v>119037673.93875007</v>
      </c>
    </row>
    <row r="192" spans="1:6" s="5" customFormat="1" ht="15.75" x14ac:dyDescent="0.25">
      <c r="A192" s="32" t="s">
        <v>148</v>
      </c>
      <c r="B192" s="33" t="s">
        <v>154</v>
      </c>
      <c r="C192" s="34" t="s">
        <v>431</v>
      </c>
      <c r="D192" s="39"/>
      <c r="E192" s="40">
        <v>352792</v>
      </c>
      <c r="F192" s="20">
        <f t="shared" si="11"/>
        <v>118684881.93875007</v>
      </c>
    </row>
    <row r="193" spans="1:6" s="5" customFormat="1" ht="15.75" x14ac:dyDescent="0.25">
      <c r="A193" s="32" t="s">
        <v>148</v>
      </c>
      <c r="B193" s="33" t="s">
        <v>155</v>
      </c>
      <c r="C193" s="34" t="s">
        <v>432</v>
      </c>
      <c r="D193" s="39"/>
      <c r="E193" s="40">
        <v>536085</v>
      </c>
      <c r="F193" s="20">
        <f t="shared" si="11"/>
        <v>118148796.93875007</v>
      </c>
    </row>
    <row r="194" spans="1:6" s="5" customFormat="1" ht="15.75" x14ac:dyDescent="0.25">
      <c r="A194" s="32" t="s">
        <v>148</v>
      </c>
      <c r="B194" s="33" t="s">
        <v>156</v>
      </c>
      <c r="C194" s="34" t="s">
        <v>433</v>
      </c>
      <c r="D194" s="39">
        <v>31554263.559999999</v>
      </c>
      <c r="E194" s="40"/>
      <c r="F194" s="20">
        <f t="shared" si="11"/>
        <v>149703060.49875006</v>
      </c>
    </row>
    <row r="195" spans="1:6" s="5" customFormat="1" ht="31.5" x14ac:dyDescent="0.25">
      <c r="A195" s="32" t="s">
        <v>148</v>
      </c>
      <c r="B195" s="33" t="s">
        <v>156</v>
      </c>
      <c r="C195" s="37" t="s">
        <v>434</v>
      </c>
      <c r="D195" s="39"/>
      <c r="E195" s="40">
        <v>27347072.699999999</v>
      </c>
      <c r="F195" s="20">
        <f t="shared" si="11"/>
        <v>122355987.79875006</v>
      </c>
    </row>
    <row r="196" spans="1:6" s="5" customFormat="1" ht="31.5" x14ac:dyDescent="0.25">
      <c r="A196" s="32" t="s">
        <v>148</v>
      </c>
      <c r="B196" s="33" t="s">
        <v>156</v>
      </c>
      <c r="C196" s="37" t="s">
        <v>435</v>
      </c>
      <c r="D196" s="39"/>
      <c r="E196" s="40">
        <v>1938907.54</v>
      </c>
      <c r="F196" s="20">
        <f t="shared" si="11"/>
        <v>120417080.25875005</v>
      </c>
    </row>
    <row r="197" spans="1:6" s="5" customFormat="1" ht="31.5" x14ac:dyDescent="0.25">
      <c r="A197" s="32" t="s">
        <v>148</v>
      </c>
      <c r="B197" s="33" t="s">
        <v>156</v>
      </c>
      <c r="C197" s="37" t="s">
        <v>436</v>
      </c>
      <c r="D197" s="39"/>
      <c r="E197" s="40">
        <v>1941642.61</v>
      </c>
      <c r="F197" s="20">
        <f t="shared" si="11"/>
        <v>118475437.64875005</v>
      </c>
    </row>
    <row r="198" spans="1:6" s="5" customFormat="1" ht="15.75" x14ac:dyDescent="0.25">
      <c r="A198" s="32" t="s">
        <v>148</v>
      </c>
      <c r="B198" s="33" t="s">
        <v>156</v>
      </c>
      <c r="C198" s="38" t="s">
        <v>437</v>
      </c>
      <c r="D198" s="39"/>
      <c r="E198" s="40">
        <v>326640.71000000002</v>
      </c>
      <c r="F198" s="20">
        <f t="shared" si="11"/>
        <v>118148796.93875006</v>
      </c>
    </row>
    <row r="199" spans="1:6" s="5" customFormat="1" ht="15.75" x14ac:dyDescent="0.25">
      <c r="A199" s="32" t="s">
        <v>148</v>
      </c>
      <c r="B199" s="33" t="s">
        <v>157</v>
      </c>
      <c r="C199" s="34" t="s">
        <v>433</v>
      </c>
      <c r="D199" s="39"/>
      <c r="E199" s="40">
        <v>8144030.0899999999</v>
      </c>
      <c r="F199" s="20">
        <f t="shared" si="11"/>
        <v>110004766.84875005</v>
      </c>
    </row>
    <row r="200" spans="1:6" s="5" customFormat="1" ht="15.75" x14ac:dyDescent="0.25">
      <c r="A200" s="32" t="s">
        <v>148</v>
      </c>
      <c r="B200" s="33" t="s">
        <v>158</v>
      </c>
      <c r="C200" s="34" t="s">
        <v>438</v>
      </c>
      <c r="D200" s="39"/>
      <c r="E200" s="40">
        <v>91000</v>
      </c>
      <c r="F200" s="20">
        <f t="shared" si="11"/>
        <v>109913766.84875005</v>
      </c>
    </row>
    <row r="201" spans="1:6" s="5" customFormat="1" ht="15.75" x14ac:dyDescent="0.25">
      <c r="A201" s="32" t="s">
        <v>148</v>
      </c>
      <c r="B201" s="33" t="s">
        <v>159</v>
      </c>
      <c r="C201" s="34" t="s">
        <v>439</v>
      </c>
      <c r="D201" s="39"/>
      <c r="E201" s="40">
        <v>1160371.27</v>
      </c>
      <c r="F201" s="20">
        <f t="shared" si="11"/>
        <v>108753395.57875006</v>
      </c>
    </row>
    <row r="202" spans="1:6" s="5" customFormat="1" ht="30" x14ac:dyDescent="0.25">
      <c r="A202" s="32" t="s">
        <v>148</v>
      </c>
      <c r="B202" s="33" t="s">
        <v>160</v>
      </c>
      <c r="C202" s="34" t="s">
        <v>440</v>
      </c>
      <c r="D202" s="39"/>
      <c r="E202" s="40">
        <v>22988.79</v>
      </c>
      <c r="F202" s="20">
        <f t="shared" si="11"/>
        <v>108730406.78875005</v>
      </c>
    </row>
    <row r="203" spans="1:6" s="5" customFormat="1" ht="15.75" x14ac:dyDescent="0.25">
      <c r="A203" s="32" t="s">
        <v>148</v>
      </c>
      <c r="B203" s="33"/>
      <c r="C203" s="34" t="s">
        <v>316</v>
      </c>
      <c r="D203" s="39">
        <v>32886</v>
      </c>
      <c r="E203" s="40"/>
      <c r="F203" s="20">
        <f t="shared" si="11"/>
        <v>108763292.78875005</v>
      </c>
    </row>
    <row r="204" spans="1:6" s="5" customFormat="1" ht="15.75" x14ac:dyDescent="0.25">
      <c r="A204" s="32" t="s">
        <v>148</v>
      </c>
      <c r="B204" s="33"/>
      <c r="C204" s="34" t="s">
        <v>25</v>
      </c>
      <c r="D204" s="39">
        <v>100</v>
      </c>
      <c r="E204" s="40">
        <f>+D204*0.025</f>
        <v>2.5</v>
      </c>
      <c r="F204" s="20">
        <f t="shared" si="11"/>
        <v>108763390.28875005</v>
      </c>
    </row>
    <row r="205" spans="1:6" s="5" customFormat="1" ht="15.75" x14ac:dyDescent="0.25">
      <c r="A205" s="32" t="s">
        <v>148</v>
      </c>
      <c r="B205" s="33"/>
      <c r="C205" s="34" t="s">
        <v>25</v>
      </c>
      <c r="D205" s="39">
        <v>200</v>
      </c>
      <c r="E205" s="40">
        <f t="shared" ref="E205:E207" si="13">+D205*0.025</f>
        <v>5</v>
      </c>
      <c r="F205" s="20">
        <f t="shared" si="11"/>
        <v>108763585.28875005</v>
      </c>
    </row>
    <row r="206" spans="1:6" s="5" customFormat="1" ht="15.75" x14ac:dyDescent="0.25">
      <c r="A206" s="32" t="s">
        <v>148</v>
      </c>
      <c r="B206" s="33"/>
      <c r="C206" s="34" t="s">
        <v>25</v>
      </c>
      <c r="D206" s="39">
        <v>149.80000000000001</v>
      </c>
      <c r="E206" s="40">
        <f t="shared" si="13"/>
        <v>3.7450000000000006</v>
      </c>
      <c r="F206" s="20">
        <f t="shared" ref="F206:F269" si="14">+F205+D206-E206</f>
        <v>108763731.34375004</v>
      </c>
    </row>
    <row r="207" spans="1:6" s="5" customFormat="1" ht="15.75" x14ac:dyDescent="0.25">
      <c r="A207" s="32" t="s">
        <v>148</v>
      </c>
      <c r="B207" s="33"/>
      <c r="C207" s="34" t="s">
        <v>25</v>
      </c>
      <c r="D207" s="39">
        <v>2247.7399999999998</v>
      </c>
      <c r="E207" s="40">
        <f t="shared" si="13"/>
        <v>56.1935</v>
      </c>
      <c r="F207" s="20">
        <f t="shared" si="14"/>
        <v>108765922.89025004</v>
      </c>
    </row>
    <row r="208" spans="1:6" s="5" customFormat="1" ht="15.75" x14ac:dyDescent="0.25">
      <c r="A208" s="32" t="s">
        <v>148</v>
      </c>
      <c r="B208" s="33"/>
      <c r="C208" s="34" t="s">
        <v>28</v>
      </c>
      <c r="D208" s="39">
        <v>288107.86</v>
      </c>
      <c r="E208" s="40"/>
      <c r="F208" s="20">
        <f t="shared" si="14"/>
        <v>109054030.75025004</v>
      </c>
    </row>
    <row r="209" spans="1:6" s="5" customFormat="1" ht="15.75" x14ac:dyDescent="0.25">
      <c r="A209" s="32" t="s">
        <v>148</v>
      </c>
      <c r="B209" s="33"/>
      <c r="C209" s="34" t="s">
        <v>28</v>
      </c>
      <c r="D209" s="39">
        <v>104298.57</v>
      </c>
      <c r="E209" s="40"/>
      <c r="F209" s="36">
        <f t="shared" si="14"/>
        <v>109158329.32025003</v>
      </c>
    </row>
    <row r="210" spans="1:6" s="5" customFormat="1" ht="30" x14ac:dyDescent="0.25">
      <c r="A210" s="32" t="s">
        <v>161</v>
      </c>
      <c r="B210" s="33" t="s">
        <v>162</v>
      </c>
      <c r="C210" s="34" t="s">
        <v>441</v>
      </c>
      <c r="D210" s="39"/>
      <c r="E210" s="40">
        <v>15322.8</v>
      </c>
      <c r="F210" s="20">
        <f t="shared" si="14"/>
        <v>109143006.52025004</v>
      </c>
    </row>
    <row r="211" spans="1:6" s="5" customFormat="1" ht="15.75" x14ac:dyDescent="0.25">
      <c r="A211" s="32" t="s">
        <v>161</v>
      </c>
      <c r="B211" s="33" t="s">
        <v>163</v>
      </c>
      <c r="C211" s="34" t="s">
        <v>442</v>
      </c>
      <c r="D211" s="39"/>
      <c r="E211" s="40">
        <v>6373.2</v>
      </c>
      <c r="F211" s="20">
        <f t="shared" si="14"/>
        <v>109136633.32025003</v>
      </c>
    </row>
    <row r="212" spans="1:6" s="5" customFormat="1" ht="15.75" x14ac:dyDescent="0.25">
      <c r="A212" s="32" t="s">
        <v>161</v>
      </c>
      <c r="B212" s="33" t="s">
        <v>164</v>
      </c>
      <c r="C212" s="34" t="s">
        <v>443</v>
      </c>
      <c r="D212" s="39"/>
      <c r="E212" s="40">
        <v>63400.160000000003</v>
      </c>
      <c r="F212" s="20">
        <f t="shared" si="14"/>
        <v>109073233.16025004</v>
      </c>
    </row>
    <row r="213" spans="1:6" s="5" customFormat="1" ht="15.75" x14ac:dyDescent="0.25">
      <c r="A213" s="32" t="s">
        <v>161</v>
      </c>
      <c r="B213" s="33" t="s">
        <v>165</v>
      </c>
      <c r="C213" s="34" t="s">
        <v>444</v>
      </c>
      <c r="D213" s="39"/>
      <c r="E213" s="40">
        <v>206340</v>
      </c>
      <c r="F213" s="20">
        <f t="shared" si="14"/>
        <v>108866893.16025004</v>
      </c>
    </row>
    <row r="214" spans="1:6" s="5" customFormat="1" ht="15.75" x14ac:dyDescent="0.25">
      <c r="A214" s="32" t="s">
        <v>161</v>
      </c>
      <c r="B214" s="33" t="s">
        <v>166</v>
      </c>
      <c r="C214" s="34" t="s">
        <v>445</v>
      </c>
      <c r="D214" s="39"/>
      <c r="E214" s="40">
        <v>64857.48</v>
      </c>
      <c r="F214" s="20">
        <f t="shared" si="14"/>
        <v>108802035.68025003</v>
      </c>
    </row>
    <row r="215" spans="1:6" s="5" customFormat="1" ht="30" x14ac:dyDescent="0.25">
      <c r="A215" s="32" t="s">
        <v>161</v>
      </c>
      <c r="B215" s="33" t="s">
        <v>167</v>
      </c>
      <c r="C215" s="34" t="s">
        <v>446</v>
      </c>
      <c r="D215" s="39"/>
      <c r="E215" s="40">
        <v>171090.7</v>
      </c>
      <c r="F215" s="20">
        <f t="shared" si="14"/>
        <v>108630944.98025003</v>
      </c>
    </row>
    <row r="216" spans="1:6" s="5" customFormat="1" ht="15.75" x14ac:dyDescent="0.25">
      <c r="A216" s="32" t="s">
        <v>161</v>
      </c>
      <c r="B216" s="33" t="s">
        <v>168</v>
      </c>
      <c r="C216" s="34" t="s">
        <v>447</v>
      </c>
      <c r="D216" s="39"/>
      <c r="E216" s="40">
        <v>61560</v>
      </c>
      <c r="F216" s="20">
        <f t="shared" si="14"/>
        <v>108569384.98025003</v>
      </c>
    </row>
    <row r="217" spans="1:6" s="5" customFormat="1" ht="15.75" x14ac:dyDescent="0.25">
      <c r="A217" s="32" t="s">
        <v>161</v>
      </c>
      <c r="B217" s="33" t="s">
        <v>169</v>
      </c>
      <c r="C217" s="34" t="s">
        <v>448</v>
      </c>
      <c r="D217" s="39"/>
      <c r="E217" s="40">
        <v>87637.5</v>
      </c>
      <c r="F217" s="20">
        <f t="shared" si="14"/>
        <v>108481747.48025003</v>
      </c>
    </row>
    <row r="218" spans="1:6" s="5" customFormat="1" ht="15.75" x14ac:dyDescent="0.25">
      <c r="A218" s="32" t="s">
        <v>161</v>
      </c>
      <c r="B218" s="33" t="s">
        <v>170</v>
      </c>
      <c r="C218" s="34" t="s">
        <v>449</v>
      </c>
      <c r="D218" s="39"/>
      <c r="E218" s="40">
        <v>173624.5</v>
      </c>
      <c r="F218" s="20">
        <f t="shared" si="14"/>
        <v>108308122.98025003</v>
      </c>
    </row>
    <row r="219" spans="1:6" s="5" customFormat="1" ht="15.75" x14ac:dyDescent="0.25">
      <c r="A219" s="32" t="s">
        <v>161</v>
      </c>
      <c r="B219" s="33" t="s">
        <v>171</v>
      </c>
      <c r="C219" s="34" t="s">
        <v>450</v>
      </c>
      <c r="D219" s="39"/>
      <c r="E219" s="40">
        <v>167200</v>
      </c>
      <c r="F219" s="20">
        <f t="shared" si="14"/>
        <v>108140922.98025003</v>
      </c>
    </row>
    <row r="220" spans="1:6" s="5" customFormat="1" ht="15.75" x14ac:dyDescent="0.25">
      <c r="A220" s="32" t="s">
        <v>161</v>
      </c>
      <c r="B220" s="33" t="s">
        <v>172</v>
      </c>
      <c r="C220" s="34" t="s">
        <v>451</v>
      </c>
      <c r="D220" s="39"/>
      <c r="E220" s="40">
        <v>158200</v>
      </c>
      <c r="F220" s="20">
        <f t="shared" si="14"/>
        <v>107982722.98025003</v>
      </c>
    </row>
    <row r="221" spans="1:6" s="5" customFormat="1" ht="15.75" x14ac:dyDescent="0.25">
      <c r="A221" s="32" t="s">
        <v>161</v>
      </c>
      <c r="B221" s="33" t="s">
        <v>173</v>
      </c>
      <c r="C221" s="34" t="s">
        <v>452</v>
      </c>
      <c r="D221" s="39"/>
      <c r="E221" s="40">
        <v>275437.5</v>
      </c>
      <c r="F221" s="20">
        <f t="shared" si="14"/>
        <v>107707285.48025003</v>
      </c>
    </row>
    <row r="222" spans="1:6" s="5" customFormat="1" ht="15.75" x14ac:dyDescent="0.25">
      <c r="A222" s="32" t="s">
        <v>161</v>
      </c>
      <c r="B222" s="33" t="s">
        <v>174</v>
      </c>
      <c r="C222" s="34" t="s">
        <v>453</v>
      </c>
      <c r="D222" s="39"/>
      <c r="E222" s="40">
        <v>215094</v>
      </c>
      <c r="F222" s="20">
        <f t="shared" si="14"/>
        <v>107492191.48025003</v>
      </c>
    </row>
    <row r="223" spans="1:6" s="5" customFormat="1" ht="15.75" x14ac:dyDescent="0.25">
      <c r="A223" s="32" t="s">
        <v>161</v>
      </c>
      <c r="B223" s="33" t="s">
        <v>175</v>
      </c>
      <c r="C223" s="34" t="s">
        <v>454</v>
      </c>
      <c r="D223" s="39"/>
      <c r="E223" s="40">
        <v>86648.4</v>
      </c>
      <c r="F223" s="20">
        <f t="shared" si="14"/>
        <v>107405543.08025002</v>
      </c>
    </row>
    <row r="224" spans="1:6" s="5" customFormat="1" ht="15.75" x14ac:dyDescent="0.25">
      <c r="A224" s="32" t="s">
        <v>161</v>
      </c>
      <c r="B224" s="33" t="s">
        <v>176</v>
      </c>
      <c r="C224" s="34" t="s">
        <v>455</v>
      </c>
      <c r="D224" s="39"/>
      <c r="E224" s="40">
        <v>172542.53</v>
      </c>
      <c r="F224" s="20">
        <f t="shared" si="14"/>
        <v>107233000.55025002</v>
      </c>
    </row>
    <row r="225" spans="1:6" s="5" customFormat="1" ht="15.75" x14ac:dyDescent="0.25">
      <c r="A225" s="32" t="s">
        <v>161</v>
      </c>
      <c r="B225" s="33" t="s">
        <v>177</v>
      </c>
      <c r="C225" s="34" t="s">
        <v>456</v>
      </c>
      <c r="D225" s="39"/>
      <c r="E225" s="40">
        <v>46051.25</v>
      </c>
      <c r="F225" s="20">
        <f t="shared" si="14"/>
        <v>107186949.30025002</v>
      </c>
    </row>
    <row r="226" spans="1:6" s="5" customFormat="1" ht="15.75" x14ac:dyDescent="0.25">
      <c r="A226" s="32" t="s">
        <v>161</v>
      </c>
      <c r="B226" s="33" t="s">
        <v>178</v>
      </c>
      <c r="C226" s="34" t="s">
        <v>457</v>
      </c>
      <c r="D226" s="39"/>
      <c r="E226" s="40">
        <v>23655</v>
      </c>
      <c r="F226" s="20">
        <f t="shared" si="14"/>
        <v>107163294.30025002</v>
      </c>
    </row>
    <row r="227" spans="1:6" s="5" customFormat="1" ht="15.75" x14ac:dyDescent="0.25">
      <c r="A227" s="32" t="s">
        <v>161</v>
      </c>
      <c r="B227" s="33" t="s">
        <v>179</v>
      </c>
      <c r="C227" s="34" t="s">
        <v>458</v>
      </c>
      <c r="D227" s="39"/>
      <c r="E227" s="40">
        <v>18142.150000000001</v>
      </c>
      <c r="F227" s="20">
        <f t="shared" si="14"/>
        <v>107145152.15025002</v>
      </c>
    </row>
    <row r="228" spans="1:6" s="5" customFormat="1" ht="15.75" x14ac:dyDescent="0.25">
      <c r="A228" s="32" t="s">
        <v>161</v>
      </c>
      <c r="B228" s="33" t="s">
        <v>180</v>
      </c>
      <c r="C228" s="34" t="s">
        <v>459</v>
      </c>
      <c r="D228" s="39"/>
      <c r="E228" s="40">
        <v>71367.759999999995</v>
      </c>
      <c r="F228" s="20">
        <f t="shared" si="14"/>
        <v>107073784.39025001</v>
      </c>
    </row>
    <row r="229" spans="1:6" s="5" customFormat="1" ht="15.75" x14ac:dyDescent="0.25">
      <c r="A229" s="32" t="s">
        <v>161</v>
      </c>
      <c r="B229" s="33" t="s">
        <v>181</v>
      </c>
      <c r="C229" s="34" t="s">
        <v>460</v>
      </c>
      <c r="D229" s="39"/>
      <c r="E229" s="40">
        <v>10412.950000000001</v>
      </c>
      <c r="F229" s="20">
        <f t="shared" si="14"/>
        <v>107063371.44025001</v>
      </c>
    </row>
    <row r="230" spans="1:6" s="5" customFormat="1" ht="15.75" x14ac:dyDescent="0.25">
      <c r="A230" s="32" t="s">
        <v>161</v>
      </c>
      <c r="B230" s="33" t="s">
        <v>182</v>
      </c>
      <c r="C230" s="34" t="s">
        <v>461</v>
      </c>
      <c r="D230" s="39"/>
      <c r="E230" s="40">
        <v>12882</v>
      </c>
      <c r="F230" s="20">
        <f t="shared" si="14"/>
        <v>107050489.44025001</v>
      </c>
    </row>
    <row r="231" spans="1:6" s="5" customFormat="1" ht="30" x14ac:dyDescent="0.25">
      <c r="A231" s="32" t="s">
        <v>161</v>
      </c>
      <c r="B231" s="33" t="s">
        <v>183</v>
      </c>
      <c r="C231" s="34" t="s">
        <v>462</v>
      </c>
      <c r="D231" s="39"/>
      <c r="E231" s="40">
        <v>214700</v>
      </c>
      <c r="F231" s="20">
        <f t="shared" si="14"/>
        <v>106835789.44025001</v>
      </c>
    </row>
    <row r="232" spans="1:6" s="5" customFormat="1" ht="15.75" x14ac:dyDescent="0.25">
      <c r="A232" s="32" t="s">
        <v>161</v>
      </c>
      <c r="B232" s="33"/>
      <c r="C232" s="34" t="s">
        <v>316</v>
      </c>
      <c r="D232" s="39">
        <v>26025</v>
      </c>
      <c r="E232" s="40"/>
      <c r="F232" s="20">
        <f t="shared" si="14"/>
        <v>106861814.44025001</v>
      </c>
    </row>
    <row r="233" spans="1:6" s="5" customFormat="1" ht="15.75" x14ac:dyDescent="0.25">
      <c r="A233" s="32" t="s">
        <v>161</v>
      </c>
      <c r="B233" s="33"/>
      <c r="C233" s="34" t="s">
        <v>25</v>
      </c>
      <c r="D233" s="39">
        <v>680</v>
      </c>
      <c r="E233" s="40">
        <f>+D233*0.025</f>
        <v>17</v>
      </c>
      <c r="F233" s="20">
        <f t="shared" si="14"/>
        <v>106862477.44025001</v>
      </c>
    </row>
    <row r="234" spans="1:6" s="5" customFormat="1" ht="15.75" x14ac:dyDescent="0.25">
      <c r="A234" s="32" t="s">
        <v>161</v>
      </c>
      <c r="B234" s="33"/>
      <c r="C234" s="34" t="s">
        <v>25</v>
      </c>
      <c r="D234" s="39">
        <v>34880.480000000003</v>
      </c>
      <c r="E234" s="40">
        <f>+D234*0.025</f>
        <v>872.01200000000017</v>
      </c>
      <c r="F234" s="20">
        <f t="shared" si="14"/>
        <v>106896485.90825002</v>
      </c>
    </row>
    <row r="235" spans="1:6" s="5" customFormat="1" ht="15.75" x14ac:dyDescent="0.25">
      <c r="A235" s="32" t="s">
        <v>161</v>
      </c>
      <c r="B235" s="33"/>
      <c r="C235" s="34" t="s">
        <v>28</v>
      </c>
      <c r="D235" s="39">
        <v>2226730.48</v>
      </c>
      <c r="E235" s="40"/>
      <c r="F235" s="20">
        <f t="shared" si="14"/>
        <v>109123216.38825002</v>
      </c>
    </row>
    <row r="236" spans="1:6" s="5" customFormat="1" ht="15.75" x14ac:dyDescent="0.25">
      <c r="A236" s="32" t="s">
        <v>161</v>
      </c>
      <c r="B236" s="33"/>
      <c r="C236" s="34" t="s">
        <v>28</v>
      </c>
      <c r="D236" s="39">
        <v>114956.87</v>
      </c>
      <c r="E236" s="40"/>
      <c r="F236" s="20">
        <f t="shared" si="14"/>
        <v>109238173.25825003</v>
      </c>
    </row>
    <row r="237" spans="1:6" s="5" customFormat="1" ht="15.75" x14ac:dyDescent="0.25">
      <c r="A237" s="32" t="s">
        <v>161</v>
      </c>
      <c r="B237" s="33"/>
      <c r="C237" s="34" t="s">
        <v>28</v>
      </c>
      <c r="D237" s="39">
        <v>51683.88</v>
      </c>
      <c r="E237" s="40"/>
      <c r="F237" s="20">
        <f t="shared" si="14"/>
        <v>109289857.13825002</v>
      </c>
    </row>
    <row r="238" spans="1:6" s="5" customFormat="1" ht="15.75" x14ac:dyDescent="0.25">
      <c r="A238" s="32" t="s">
        <v>161</v>
      </c>
      <c r="B238" s="33"/>
      <c r="C238" s="34" t="s">
        <v>28</v>
      </c>
      <c r="D238" s="39">
        <v>39800</v>
      </c>
      <c r="E238" s="40"/>
      <c r="F238" s="20">
        <f t="shared" si="14"/>
        <v>109329657.13825002</v>
      </c>
    </row>
    <row r="239" spans="1:6" s="5" customFormat="1" ht="15.75" x14ac:dyDescent="0.25">
      <c r="A239" s="32" t="s">
        <v>161</v>
      </c>
      <c r="B239" s="33"/>
      <c r="C239" s="34" t="s">
        <v>28</v>
      </c>
      <c r="D239" s="39">
        <v>32600</v>
      </c>
      <c r="E239" s="40"/>
      <c r="F239" s="20">
        <f t="shared" si="14"/>
        <v>109362257.13825002</v>
      </c>
    </row>
    <row r="240" spans="1:6" s="5" customFormat="1" ht="15.75" x14ac:dyDescent="0.25">
      <c r="A240" s="32" t="s">
        <v>161</v>
      </c>
      <c r="B240" s="33"/>
      <c r="C240" s="34" t="s">
        <v>28</v>
      </c>
      <c r="D240" s="39">
        <v>7000</v>
      </c>
      <c r="E240" s="40"/>
      <c r="F240" s="20">
        <f t="shared" si="14"/>
        <v>109369257.13825002</v>
      </c>
    </row>
    <row r="241" spans="1:6" s="5" customFormat="1" ht="15.75" x14ac:dyDescent="0.25">
      <c r="A241" s="32" t="s">
        <v>161</v>
      </c>
      <c r="B241" s="33"/>
      <c r="C241" s="34" t="s">
        <v>28</v>
      </c>
      <c r="D241" s="39">
        <v>5256.68</v>
      </c>
      <c r="E241" s="40"/>
      <c r="F241" s="20">
        <f t="shared" si="14"/>
        <v>109374513.81825003</v>
      </c>
    </row>
    <row r="242" spans="1:6" s="5" customFormat="1" ht="15.75" x14ac:dyDescent="0.25">
      <c r="A242" s="32" t="s">
        <v>161</v>
      </c>
      <c r="B242" s="33"/>
      <c r="C242" s="34" t="s">
        <v>27</v>
      </c>
      <c r="D242" s="39">
        <v>3972</v>
      </c>
      <c r="E242" s="40"/>
      <c r="F242" s="20">
        <f t="shared" si="14"/>
        <v>109378485.81825003</v>
      </c>
    </row>
    <row r="243" spans="1:6" s="5" customFormat="1" ht="15.75" x14ac:dyDescent="0.25">
      <c r="A243" s="32" t="s">
        <v>161</v>
      </c>
      <c r="B243" s="33"/>
      <c r="C243" s="34" t="s">
        <v>27</v>
      </c>
      <c r="D243" s="39">
        <v>1404</v>
      </c>
      <c r="E243" s="40"/>
      <c r="F243" s="20">
        <f t="shared" si="14"/>
        <v>109379889.81825003</v>
      </c>
    </row>
    <row r="244" spans="1:6" s="5" customFormat="1" ht="15.75" x14ac:dyDescent="0.25">
      <c r="A244" s="32" t="s">
        <v>161</v>
      </c>
      <c r="B244" s="33"/>
      <c r="C244" s="34" t="s">
        <v>27</v>
      </c>
      <c r="D244" s="39">
        <v>1404</v>
      </c>
      <c r="E244" s="40"/>
      <c r="F244" s="36">
        <f t="shared" si="14"/>
        <v>109381293.81825003</v>
      </c>
    </row>
    <row r="245" spans="1:6" s="5" customFormat="1" ht="15.75" x14ac:dyDescent="0.25">
      <c r="A245" s="32" t="s">
        <v>184</v>
      </c>
      <c r="B245" s="33"/>
      <c r="C245" s="34" t="s">
        <v>316</v>
      </c>
      <c r="D245" s="39">
        <v>34732</v>
      </c>
      <c r="E245" s="40"/>
      <c r="F245" s="20">
        <f t="shared" si="14"/>
        <v>109416025.81825003</v>
      </c>
    </row>
    <row r="246" spans="1:6" s="5" customFormat="1" ht="15.75" x14ac:dyDescent="0.25">
      <c r="A246" s="32" t="s">
        <v>184</v>
      </c>
      <c r="B246" s="33"/>
      <c r="C246" s="34" t="s">
        <v>25</v>
      </c>
      <c r="D246" s="39">
        <v>700</v>
      </c>
      <c r="E246" s="40">
        <f>+D246*0.025</f>
        <v>17.5</v>
      </c>
      <c r="F246" s="20">
        <f t="shared" si="14"/>
        <v>109416708.31825003</v>
      </c>
    </row>
    <row r="247" spans="1:6" s="5" customFormat="1" ht="15.75" x14ac:dyDescent="0.25">
      <c r="A247" s="32" t="s">
        <v>184</v>
      </c>
      <c r="B247" s="33"/>
      <c r="C247" s="34" t="s">
        <v>25</v>
      </c>
      <c r="D247" s="39">
        <v>2330</v>
      </c>
      <c r="E247" s="40">
        <f>+D247*0.025</f>
        <v>58.25</v>
      </c>
      <c r="F247" s="20">
        <f t="shared" si="14"/>
        <v>109418980.06825003</v>
      </c>
    </row>
    <row r="248" spans="1:6" s="5" customFormat="1" ht="15.75" x14ac:dyDescent="0.25">
      <c r="A248" s="32" t="s">
        <v>184</v>
      </c>
      <c r="B248" s="33"/>
      <c r="C248" s="34" t="s">
        <v>33</v>
      </c>
      <c r="D248" s="39">
        <v>108771.05</v>
      </c>
      <c r="E248" s="40"/>
      <c r="F248" s="20">
        <f t="shared" si="14"/>
        <v>109527751.11825003</v>
      </c>
    </row>
    <row r="249" spans="1:6" s="5" customFormat="1" ht="15.75" x14ac:dyDescent="0.25">
      <c r="A249" s="32" t="s">
        <v>184</v>
      </c>
      <c r="B249" s="33" t="s">
        <v>185</v>
      </c>
      <c r="C249" s="34" t="s">
        <v>29</v>
      </c>
      <c r="D249" s="39">
        <v>180975</v>
      </c>
      <c r="E249" s="40"/>
      <c r="F249" s="20">
        <f t="shared" si="14"/>
        <v>109708726.11825003</v>
      </c>
    </row>
    <row r="250" spans="1:6" s="5" customFormat="1" ht="15.75" x14ac:dyDescent="0.25">
      <c r="A250" s="32" t="s">
        <v>184</v>
      </c>
      <c r="B250" s="33" t="s">
        <v>186</v>
      </c>
      <c r="C250" s="34" t="s">
        <v>29</v>
      </c>
      <c r="D250" s="39">
        <v>211310</v>
      </c>
      <c r="E250" s="40"/>
      <c r="F250" s="20">
        <f t="shared" si="14"/>
        <v>109920036.11825003</v>
      </c>
    </row>
    <row r="251" spans="1:6" s="5" customFormat="1" ht="15.75" x14ac:dyDescent="0.25">
      <c r="A251" s="32" t="s">
        <v>184</v>
      </c>
      <c r="B251" s="33" t="s">
        <v>187</v>
      </c>
      <c r="C251" s="34" t="s">
        <v>29</v>
      </c>
      <c r="D251" s="41">
        <v>196663.78</v>
      </c>
      <c r="E251" s="40"/>
      <c r="F251" s="20">
        <f t="shared" si="14"/>
        <v>110116699.89825003</v>
      </c>
    </row>
    <row r="252" spans="1:6" s="5" customFormat="1" ht="15.75" x14ac:dyDescent="0.25">
      <c r="A252" s="32" t="s">
        <v>184</v>
      </c>
      <c r="B252" s="33" t="s">
        <v>188</v>
      </c>
      <c r="C252" s="34" t="s">
        <v>463</v>
      </c>
      <c r="D252" s="39"/>
      <c r="E252" s="40">
        <v>90400</v>
      </c>
      <c r="F252" s="20">
        <f t="shared" si="14"/>
        <v>110026299.89825003</v>
      </c>
    </row>
    <row r="253" spans="1:6" s="5" customFormat="1" ht="15.75" x14ac:dyDescent="0.25">
      <c r="A253" s="32" t="s">
        <v>184</v>
      </c>
      <c r="B253" s="33" t="s">
        <v>189</v>
      </c>
      <c r="C253" s="34" t="s">
        <v>464</v>
      </c>
      <c r="D253" s="39"/>
      <c r="E253" s="40">
        <v>193067.28</v>
      </c>
      <c r="F253" s="20">
        <f t="shared" si="14"/>
        <v>109833232.61825003</v>
      </c>
    </row>
    <row r="254" spans="1:6" s="5" customFormat="1" ht="15.75" x14ac:dyDescent="0.25">
      <c r="A254" s="32" t="s">
        <v>184</v>
      </c>
      <c r="B254" s="33" t="s">
        <v>190</v>
      </c>
      <c r="C254" s="34" t="s">
        <v>465</v>
      </c>
      <c r="D254" s="39"/>
      <c r="E254" s="40">
        <v>190855</v>
      </c>
      <c r="F254" s="20">
        <f t="shared" si="14"/>
        <v>109642377.61825003</v>
      </c>
    </row>
    <row r="255" spans="1:6" s="5" customFormat="1" ht="30" x14ac:dyDescent="0.25">
      <c r="A255" s="32" t="s">
        <v>184</v>
      </c>
      <c r="B255" s="33" t="s">
        <v>191</v>
      </c>
      <c r="C255" s="34" t="s">
        <v>466</v>
      </c>
      <c r="D255" s="39"/>
      <c r="E255" s="40">
        <v>18074.599999999999</v>
      </c>
      <c r="F255" s="20">
        <f t="shared" si="14"/>
        <v>109624303.01825003</v>
      </c>
    </row>
    <row r="256" spans="1:6" s="5" customFormat="1" ht="15.75" x14ac:dyDescent="0.25">
      <c r="A256" s="32" t="s">
        <v>184</v>
      </c>
      <c r="B256" s="33" t="s">
        <v>192</v>
      </c>
      <c r="C256" s="34" t="s">
        <v>467</v>
      </c>
      <c r="D256" s="39"/>
      <c r="E256" s="40">
        <v>17402</v>
      </c>
      <c r="F256" s="20">
        <f t="shared" si="14"/>
        <v>109606901.01825003</v>
      </c>
    </row>
    <row r="257" spans="1:6" s="5" customFormat="1" ht="15.75" x14ac:dyDescent="0.25">
      <c r="A257" s="32" t="s">
        <v>184</v>
      </c>
      <c r="B257" s="33" t="s">
        <v>193</v>
      </c>
      <c r="C257" s="34" t="s">
        <v>468</v>
      </c>
      <c r="D257" s="39"/>
      <c r="E257" s="40">
        <v>2825</v>
      </c>
      <c r="F257" s="20">
        <f t="shared" si="14"/>
        <v>109604076.01825003</v>
      </c>
    </row>
    <row r="258" spans="1:6" s="5" customFormat="1" ht="15.75" x14ac:dyDescent="0.25">
      <c r="A258" s="32" t="s">
        <v>184</v>
      </c>
      <c r="B258" s="33" t="s">
        <v>194</v>
      </c>
      <c r="C258" s="34" t="s">
        <v>469</v>
      </c>
      <c r="D258" s="39"/>
      <c r="E258" s="40">
        <v>113715</v>
      </c>
      <c r="F258" s="20">
        <f t="shared" si="14"/>
        <v>109490361.01825003</v>
      </c>
    </row>
    <row r="259" spans="1:6" s="5" customFormat="1" ht="15.75" x14ac:dyDescent="0.25">
      <c r="A259" s="32" t="s">
        <v>184</v>
      </c>
      <c r="B259" s="33" t="s">
        <v>195</v>
      </c>
      <c r="C259" s="34" t="s">
        <v>470</v>
      </c>
      <c r="D259" s="39"/>
      <c r="E259" s="40">
        <v>65573.75</v>
      </c>
      <c r="F259" s="20">
        <f t="shared" si="14"/>
        <v>109424787.26825003</v>
      </c>
    </row>
    <row r="260" spans="1:6" s="5" customFormat="1" ht="30" x14ac:dyDescent="0.25">
      <c r="A260" s="32" t="s">
        <v>184</v>
      </c>
      <c r="B260" s="33" t="s">
        <v>196</v>
      </c>
      <c r="C260" s="34" t="s">
        <v>471</v>
      </c>
      <c r="D260" s="39"/>
      <c r="E260" s="40">
        <v>10848</v>
      </c>
      <c r="F260" s="20">
        <f t="shared" si="14"/>
        <v>109413939.26825003</v>
      </c>
    </row>
    <row r="261" spans="1:6" s="5" customFormat="1" ht="15.75" x14ac:dyDescent="0.25">
      <c r="A261" s="32" t="s">
        <v>184</v>
      </c>
      <c r="B261" s="33" t="s">
        <v>197</v>
      </c>
      <c r="C261" s="34" t="s">
        <v>472</v>
      </c>
      <c r="D261" s="39"/>
      <c r="E261" s="40">
        <v>119281.11</v>
      </c>
      <c r="F261" s="20">
        <f t="shared" si="14"/>
        <v>109294658.15825003</v>
      </c>
    </row>
    <row r="262" spans="1:6" s="5" customFormat="1" ht="15.75" x14ac:dyDescent="0.25">
      <c r="A262" s="32" t="s">
        <v>184</v>
      </c>
      <c r="B262" s="33" t="s">
        <v>198</v>
      </c>
      <c r="C262" s="34" t="s">
        <v>473</v>
      </c>
      <c r="D262" s="39"/>
      <c r="E262" s="40">
        <v>86671</v>
      </c>
      <c r="F262" s="20">
        <f t="shared" si="14"/>
        <v>109207987.15825003</v>
      </c>
    </row>
    <row r="263" spans="1:6" s="5" customFormat="1" ht="15.75" x14ac:dyDescent="0.25">
      <c r="A263" s="32" t="s">
        <v>184</v>
      </c>
      <c r="B263" s="33" t="s">
        <v>199</v>
      </c>
      <c r="C263" s="34" t="s">
        <v>474</v>
      </c>
      <c r="D263" s="39"/>
      <c r="E263" s="40">
        <v>190950</v>
      </c>
      <c r="F263" s="20">
        <f t="shared" si="14"/>
        <v>109017037.15825003</v>
      </c>
    </row>
    <row r="264" spans="1:6" s="5" customFormat="1" ht="15.75" x14ac:dyDescent="0.25">
      <c r="A264" s="32" t="s">
        <v>184</v>
      </c>
      <c r="B264" s="33" t="s">
        <v>200</v>
      </c>
      <c r="C264" s="34" t="s">
        <v>475</v>
      </c>
      <c r="D264" s="39"/>
      <c r="E264" s="40">
        <v>140346</v>
      </c>
      <c r="F264" s="20">
        <f t="shared" si="14"/>
        <v>108876691.15825003</v>
      </c>
    </row>
    <row r="265" spans="1:6" s="5" customFormat="1" ht="30" x14ac:dyDescent="0.25">
      <c r="A265" s="32" t="s">
        <v>184</v>
      </c>
      <c r="B265" s="33" t="s">
        <v>201</v>
      </c>
      <c r="C265" s="34" t="s">
        <v>476</v>
      </c>
      <c r="D265" s="39"/>
      <c r="E265" s="40">
        <v>131871</v>
      </c>
      <c r="F265" s="20">
        <f t="shared" si="14"/>
        <v>108744820.15825003</v>
      </c>
    </row>
    <row r="266" spans="1:6" s="5" customFormat="1" ht="30" x14ac:dyDescent="0.25">
      <c r="A266" s="32" t="s">
        <v>184</v>
      </c>
      <c r="B266" s="33" t="s">
        <v>202</v>
      </c>
      <c r="C266" s="34" t="s">
        <v>477</v>
      </c>
      <c r="D266" s="39"/>
      <c r="E266" s="40">
        <v>160080</v>
      </c>
      <c r="F266" s="20">
        <f t="shared" si="14"/>
        <v>108584740.15825003</v>
      </c>
    </row>
    <row r="267" spans="1:6" s="5" customFormat="1" ht="15.75" x14ac:dyDescent="0.25">
      <c r="A267" s="32" t="s">
        <v>184</v>
      </c>
      <c r="B267" s="33" t="s">
        <v>203</v>
      </c>
      <c r="C267" s="34" t="s">
        <v>478</v>
      </c>
      <c r="D267" s="39"/>
      <c r="E267" s="40">
        <v>177574</v>
      </c>
      <c r="F267" s="20">
        <f t="shared" si="14"/>
        <v>108407166.15825003</v>
      </c>
    </row>
    <row r="268" spans="1:6" s="5" customFormat="1" ht="15.75" x14ac:dyDescent="0.25">
      <c r="A268" s="32" t="s">
        <v>184</v>
      </c>
      <c r="B268" s="33" t="s">
        <v>204</v>
      </c>
      <c r="C268" s="34" t="s">
        <v>479</v>
      </c>
      <c r="D268" s="39"/>
      <c r="E268" s="40">
        <v>75287.5</v>
      </c>
      <c r="F268" s="20">
        <f t="shared" si="14"/>
        <v>108331878.65825003</v>
      </c>
    </row>
    <row r="269" spans="1:6" s="5" customFormat="1" ht="15.75" x14ac:dyDescent="0.25">
      <c r="A269" s="32" t="s">
        <v>184</v>
      </c>
      <c r="B269" s="33" t="s">
        <v>205</v>
      </c>
      <c r="C269" s="34" t="s">
        <v>480</v>
      </c>
      <c r="D269" s="39"/>
      <c r="E269" s="40">
        <v>50756.53</v>
      </c>
      <c r="F269" s="20">
        <f t="shared" si="14"/>
        <v>108281122.12825003</v>
      </c>
    </row>
    <row r="270" spans="1:6" s="5" customFormat="1" ht="15.75" x14ac:dyDescent="0.25">
      <c r="A270" s="32" t="s">
        <v>184</v>
      </c>
      <c r="B270" s="33" t="s">
        <v>206</v>
      </c>
      <c r="C270" s="34" t="s">
        <v>481</v>
      </c>
      <c r="D270" s="39"/>
      <c r="E270" s="40">
        <v>69956.5</v>
      </c>
      <c r="F270" s="20">
        <f t="shared" ref="F270:F333" si="15">+F269+D270-E270</f>
        <v>108211165.62825003</v>
      </c>
    </row>
    <row r="271" spans="1:6" s="5" customFormat="1" ht="15.75" x14ac:dyDescent="0.25">
      <c r="A271" s="32" t="s">
        <v>184</v>
      </c>
      <c r="B271" s="33" t="s">
        <v>207</v>
      </c>
      <c r="C271" s="34" t="s">
        <v>482</v>
      </c>
      <c r="D271" s="39"/>
      <c r="E271" s="40">
        <v>20340</v>
      </c>
      <c r="F271" s="20">
        <f t="shared" si="15"/>
        <v>108190825.62825003</v>
      </c>
    </row>
    <row r="272" spans="1:6" s="5" customFormat="1" ht="15.75" x14ac:dyDescent="0.25">
      <c r="A272" s="32" t="s">
        <v>184</v>
      </c>
      <c r="B272" s="33" t="s">
        <v>208</v>
      </c>
      <c r="C272" s="34" t="s">
        <v>483</v>
      </c>
      <c r="D272" s="39"/>
      <c r="E272" s="40">
        <v>175093.5</v>
      </c>
      <c r="F272" s="20">
        <f t="shared" si="15"/>
        <v>108015732.12825003</v>
      </c>
    </row>
    <row r="273" spans="1:6" s="5" customFormat="1" ht="15.75" x14ac:dyDescent="0.25">
      <c r="A273" s="32" t="s">
        <v>184</v>
      </c>
      <c r="B273" s="33" t="s">
        <v>209</v>
      </c>
      <c r="C273" s="34" t="s">
        <v>484</v>
      </c>
      <c r="D273" s="39"/>
      <c r="E273" s="40">
        <v>355950</v>
      </c>
      <c r="F273" s="20">
        <f t="shared" si="15"/>
        <v>107659782.12825003</v>
      </c>
    </row>
    <row r="274" spans="1:6" s="5" customFormat="1" ht="15.75" x14ac:dyDescent="0.25">
      <c r="A274" s="32" t="s">
        <v>184</v>
      </c>
      <c r="B274" s="33" t="s">
        <v>210</v>
      </c>
      <c r="C274" s="34" t="s">
        <v>485</v>
      </c>
      <c r="D274" s="39"/>
      <c r="E274" s="40">
        <v>155375</v>
      </c>
      <c r="F274" s="20">
        <f t="shared" si="15"/>
        <v>107504407.12825003</v>
      </c>
    </row>
    <row r="275" spans="1:6" s="5" customFormat="1" ht="15.75" x14ac:dyDescent="0.25">
      <c r="A275" s="32" t="s">
        <v>184</v>
      </c>
      <c r="B275" s="33" t="s">
        <v>211</v>
      </c>
      <c r="C275" s="34" t="s">
        <v>486</v>
      </c>
      <c r="D275" s="39"/>
      <c r="E275" s="40">
        <v>112100</v>
      </c>
      <c r="F275" s="20">
        <f t="shared" si="15"/>
        <v>107392307.12825003</v>
      </c>
    </row>
    <row r="276" spans="1:6" s="5" customFormat="1" ht="15.75" x14ac:dyDescent="0.25">
      <c r="A276" s="32" t="s">
        <v>184</v>
      </c>
      <c r="B276" s="33" t="s">
        <v>212</v>
      </c>
      <c r="C276" s="34" t="s">
        <v>487</v>
      </c>
      <c r="D276" s="39"/>
      <c r="E276" s="40">
        <v>137085</v>
      </c>
      <c r="F276" s="36">
        <f t="shared" si="15"/>
        <v>107255222.12825003</v>
      </c>
    </row>
    <row r="277" spans="1:6" s="5" customFormat="1" ht="15.75" x14ac:dyDescent="0.25">
      <c r="A277" s="32" t="s">
        <v>213</v>
      </c>
      <c r="B277" s="33"/>
      <c r="C277" s="34" t="s">
        <v>316</v>
      </c>
      <c r="D277" s="39">
        <v>53200</v>
      </c>
      <c r="E277" s="40"/>
      <c r="F277" s="20">
        <f t="shared" si="15"/>
        <v>107308422.12825003</v>
      </c>
    </row>
    <row r="278" spans="1:6" s="5" customFormat="1" ht="15.75" x14ac:dyDescent="0.25">
      <c r="A278" s="32" t="s">
        <v>213</v>
      </c>
      <c r="B278" s="33"/>
      <c r="C278" s="34" t="s">
        <v>25</v>
      </c>
      <c r="D278" s="39">
        <v>1608.04</v>
      </c>
      <c r="E278" s="40">
        <f>+D278*0.025</f>
        <v>40.201000000000001</v>
      </c>
      <c r="F278" s="20">
        <f t="shared" si="15"/>
        <v>107309989.96725003</v>
      </c>
    </row>
    <row r="279" spans="1:6" s="5" customFormat="1" ht="15.75" x14ac:dyDescent="0.25">
      <c r="A279" s="32" t="s">
        <v>213</v>
      </c>
      <c r="B279" s="33"/>
      <c r="C279" s="34" t="s">
        <v>25</v>
      </c>
      <c r="D279" s="39">
        <v>541.44000000000005</v>
      </c>
      <c r="E279" s="40">
        <f t="shared" ref="E279:E282" si="16">+D279*0.025</f>
        <v>13.536000000000001</v>
      </c>
      <c r="F279" s="20">
        <f t="shared" si="15"/>
        <v>107310517.87125003</v>
      </c>
    </row>
    <row r="280" spans="1:6" s="5" customFormat="1" ht="15.75" x14ac:dyDescent="0.25">
      <c r="A280" s="32" t="s">
        <v>213</v>
      </c>
      <c r="B280" s="33"/>
      <c r="C280" s="34" t="s">
        <v>25</v>
      </c>
      <c r="D280" s="39">
        <v>1320.94</v>
      </c>
      <c r="E280" s="40">
        <f t="shared" si="16"/>
        <v>33.023500000000006</v>
      </c>
      <c r="F280" s="20">
        <f t="shared" si="15"/>
        <v>107311805.78775004</v>
      </c>
    </row>
    <row r="281" spans="1:6" s="5" customFormat="1" ht="15.75" x14ac:dyDescent="0.25">
      <c r="A281" s="32" t="s">
        <v>213</v>
      </c>
      <c r="B281" s="33"/>
      <c r="C281" s="34" t="s">
        <v>25</v>
      </c>
      <c r="D281" s="39">
        <v>567.32000000000005</v>
      </c>
      <c r="E281" s="40">
        <f t="shared" si="16"/>
        <v>14.183000000000002</v>
      </c>
      <c r="F281" s="20">
        <f t="shared" si="15"/>
        <v>107312358.92475003</v>
      </c>
    </row>
    <row r="282" spans="1:6" s="5" customFormat="1" ht="15.75" x14ac:dyDescent="0.25">
      <c r="A282" s="32" t="s">
        <v>213</v>
      </c>
      <c r="B282" s="33"/>
      <c r="C282" s="34" t="s">
        <v>25</v>
      </c>
      <c r="D282" s="39">
        <v>319.93</v>
      </c>
      <c r="E282" s="40">
        <f t="shared" si="16"/>
        <v>7.9982500000000005</v>
      </c>
      <c r="F282" s="20">
        <f t="shared" si="15"/>
        <v>107312670.85650004</v>
      </c>
    </row>
    <row r="283" spans="1:6" s="5" customFormat="1" ht="15.75" x14ac:dyDescent="0.25">
      <c r="A283" s="32" t="s">
        <v>213</v>
      </c>
      <c r="B283" s="33"/>
      <c r="C283" s="34" t="s">
        <v>26</v>
      </c>
      <c r="D283" s="39">
        <v>1367</v>
      </c>
      <c r="E283" s="40"/>
      <c r="F283" s="20">
        <f t="shared" si="15"/>
        <v>107314037.85650004</v>
      </c>
    </row>
    <row r="284" spans="1:6" s="5" customFormat="1" ht="15.75" x14ac:dyDescent="0.25">
      <c r="A284" s="32" t="s">
        <v>213</v>
      </c>
      <c r="B284" s="33" t="s">
        <v>214</v>
      </c>
      <c r="C284" s="34" t="s">
        <v>488</v>
      </c>
      <c r="D284" s="39"/>
      <c r="E284" s="40">
        <v>193966.9</v>
      </c>
      <c r="F284" s="20">
        <f t="shared" si="15"/>
        <v>107120070.95650004</v>
      </c>
    </row>
    <row r="285" spans="1:6" s="5" customFormat="1" ht="15.75" x14ac:dyDescent="0.25">
      <c r="A285" s="32" t="s">
        <v>213</v>
      </c>
      <c r="B285" s="33" t="s">
        <v>215</v>
      </c>
      <c r="C285" s="34" t="s">
        <v>489</v>
      </c>
      <c r="D285" s="39"/>
      <c r="E285" s="40">
        <v>123772.7</v>
      </c>
      <c r="F285" s="20">
        <f t="shared" si="15"/>
        <v>106996298.25650004</v>
      </c>
    </row>
    <row r="286" spans="1:6" s="5" customFormat="1" ht="15.75" x14ac:dyDescent="0.25">
      <c r="A286" s="32" t="s">
        <v>213</v>
      </c>
      <c r="B286" s="33" t="s">
        <v>216</v>
      </c>
      <c r="C286" s="34" t="s">
        <v>490</v>
      </c>
      <c r="D286" s="39"/>
      <c r="E286" s="40">
        <v>87941.5</v>
      </c>
      <c r="F286" s="20">
        <f t="shared" si="15"/>
        <v>106908356.75650004</v>
      </c>
    </row>
    <row r="287" spans="1:6" s="5" customFormat="1" ht="15.75" x14ac:dyDescent="0.25">
      <c r="A287" s="32" t="s">
        <v>213</v>
      </c>
      <c r="B287" s="33" t="s">
        <v>217</v>
      </c>
      <c r="C287" s="34" t="s">
        <v>491</v>
      </c>
      <c r="D287" s="39"/>
      <c r="E287" s="40">
        <v>108347.5</v>
      </c>
      <c r="F287" s="20">
        <f t="shared" si="15"/>
        <v>106800009.25650004</v>
      </c>
    </row>
    <row r="288" spans="1:6" s="5" customFormat="1" ht="15.75" x14ac:dyDescent="0.25">
      <c r="A288" s="32" t="s">
        <v>213</v>
      </c>
      <c r="B288" s="33" t="s">
        <v>218</v>
      </c>
      <c r="C288" s="34" t="s">
        <v>492</v>
      </c>
      <c r="D288" s="39"/>
      <c r="E288" s="40">
        <v>69041.25</v>
      </c>
      <c r="F288" s="20">
        <f t="shared" si="15"/>
        <v>106730968.00650004</v>
      </c>
    </row>
    <row r="289" spans="1:6" s="5" customFormat="1" ht="15.75" x14ac:dyDescent="0.25">
      <c r="A289" s="32" t="s">
        <v>213</v>
      </c>
      <c r="B289" s="33" t="s">
        <v>219</v>
      </c>
      <c r="C289" s="34" t="s">
        <v>493</v>
      </c>
      <c r="D289" s="39"/>
      <c r="E289" s="40">
        <v>177750.03</v>
      </c>
      <c r="F289" s="20">
        <f t="shared" si="15"/>
        <v>106553217.97650003</v>
      </c>
    </row>
    <row r="290" spans="1:6" s="5" customFormat="1" ht="15.75" x14ac:dyDescent="0.25">
      <c r="A290" s="32" t="s">
        <v>213</v>
      </c>
      <c r="B290" s="33" t="s">
        <v>220</v>
      </c>
      <c r="C290" s="34" t="s">
        <v>494</v>
      </c>
      <c r="D290" s="39"/>
      <c r="E290" s="40">
        <v>163013</v>
      </c>
      <c r="F290" s="20">
        <f t="shared" si="15"/>
        <v>106390204.97650003</v>
      </c>
    </row>
    <row r="291" spans="1:6" s="5" customFormat="1" ht="15.75" x14ac:dyDescent="0.25">
      <c r="A291" s="32" t="s">
        <v>213</v>
      </c>
      <c r="B291" s="33" t="s">
        <v>221</v>
      </c>
      <c r="C291" s="34" t="s">
        <v>495</v>
      </c>
      <c r="D291" s="39"/>
      <c r="E291" s="40">
        <v>196663.78</v>
      </c>
      <c r="F291" s="20">
        <f t="shared" si="15"/>
        <v>106193541.19650003</v>
      </c>
    </row>
    <row r="292" spans="1:6" s="5" customFormat="1" ht="15.75" x14ac:dyDescent="0.25">
      <c r="A292" s="32" t="s">
        <v>213</v>
      </c>
      <c r="B292" s="33" t="s">
        <v>222</v>
      </c>
      <c r="C292" s="34" t="s">
        <v>496</v>
      </c>
      <c r="D292" s="39"/>
      <c r="E292" s="40">
        <v>177712</v>
      </c>
      <c r="F292" s="20">
        <f t="shared" si="15"/>
        <v>106015829.19650003</v>
      </c>
    </row>
    <row r="293" spans="1:6" s="5" customFormat="1" ht="15.75" x14ac:dyDescent="0.25">
      <c r="A293" s="32" t="s">
        <v>213</v>
      </c>
      <c r="B293" s="33" t="s">
        <v>223</v>
      </c>
      <c r="C293" s="34" t="s">
        <v>497</v>
      </c>
      <c r="D293" s="39"/>
      <c r="E293" s="40">
        <v>193908</v>
      </c>
      <c r="F293" s="20">
        <f t="shared" si="15"/>
        <v>105821921.19650003</v>
      </c>
    </row>
    <row r="294" spans="1:6" s="5" customFormat="1" ht="15.75" x14ac:dyDescent="0.25">
      <c r="A294" s="32" t="s">
        <v>213</v>
      </c>
      <c r="B294" s="33" t="s">
        <v>224</v>
      </c>
      <c r="C294" s="34" t="s">
        <v>498</v>
      </c>
      <c r="D294" s="39"/>
      <c r="E294" s="40">
        <v>121757.5</v>
      </c>
      <c r="F294" s="20">
        <f t="shared" si="15"/>
        <v>105700163.69650003</v>
      </c>
    </row>
    <row r="295" spans="1:6" s="5" customFormat="1" ht="15.75" x14ac:dyDescent="0.25">
      <c r="A295" s="32" t="s">
        <v>213</v>
      </c>
      <c r="B295" s="33" t="s">
        <v>225</v>
      </c>
      <c r="C295" s="34" t="s">
        <v>499</v>
      </c>
      <c r="D295" s="39"/>
      <c r="E295" s="40">
        <v>3112288.14</v>
      </c>
      <c r="F295" s="20">
        <f t="shared" si="15"/>
        <v>102587875.55650003</v>
      </c>
    </row>
    <row r="296" spans="1:6" s="5" customFormat="1" ht="15.75" x14ac:dyDescent="0.25">
      <c r="A296" s="32" t="s">
        <v>213</v>
      </c>
      <c r="B296" s="33" t="s">
        <v>226</v>
      </c>
      <c r="C296" s="34" t="s">
        <v>500</v>
      </c>
      <c r="D296" s="39"/>
      <c r="E296" s="40">
        <v>114639.75</v>
      </c>
      <c r="F296" s="36">
        <f t="shared" si="15"/>
        <v>102473235.80650003</v>
      </c>
    </row>
    <row r="297" spans="1:6" s="5" customFormat="1" ht="30" x14ac:dyDescent="0.25">
      <c r="A297" s="32" t="s">
        <v>227</v>
      </c>
      <c r="B297" s="33" t="s">
        <v>228</v>
      </c>
      <c r="C297" s="34" t="s">
        <v>501</v>
      </c>
      <c r="D297" s="39"/>
      <c r="E297" s="40">
        <v>276761.49</v>
      </c>
      <c r="F297" s="20">
        <f t="shared" si="15"/>
        <v>102196474.31650004</v>
      </c>
    </row>
    <row r="298" spans="1:6" s="5" customFormat="1" ht="30" x14ac:dyDescent="0.25">
      <c r="A298" s="32" t="s">
        <v>227</v>
      </c>
      <c r="B298" s="33" t="s">
        <v>229</v>
      </c>
      <c r="C298" s="34" t="s">
        <v>502</v>
      </c>
      <c r="D298" s="39"/>
      <c r="E298" s="40">
        <v>531370</v>
      </c>
      <c r="F298" s="20">
        <f t="shared" si="15"/>
        <v>101665104.31650004</v>
      </c>
    </row>
    <row r="299" spans="1:6" s="5" customFormat="1" ht="15.75" x14ac:dyDescent="0.25">
      <c r="A299" s="32" t="s">
        <v>230</v>
      </c>
      <c r="B299" s="33"/>
      <c r="C299" s="34" t="s">
        <v>316</v>
      </c>
      <c r="D299" s="39">
        <v>115661</v>
      </c>
      <c r="E299" s="40"/>
      <c r="F299" s="20">
        <f t="shared" si="15"/>
        <v>101780765.31650004</v>
      </c>
    </row>
    <row r="300" spans="1:6" s="5" customFormat="1" ht="15.75" x14ac:dyDescent="0.25">
      <c r="A300" s="32" t="s">
        <v>230</v>
      </c>
      <c r="B300" s="33"/>
      <c r="C300" s="34" t="s">
        <v>25</v>
      </c>
      <c r="D300" s="39">
        <v>2799.52</v>
      </c>
      <c r="E300" s="40">
        <f>+D300*0.025</f>
        <v>69.988</v>
      </c>
      <c r="F300" s="20">
        <f t="shared" si="15"/>
        <v>101783494.84850003</v>
      </c>
    </row>
    <row r="301" spans="1:6" s="5" customFormat="1" ht="15.75" x14ac:dyDescent="0.25">
      <c r="A301" s="32" t="s">
        <v>230</v>
      </c>
      <c r="B301" s="33"/>
      <c r="C301" s="34" t="s">
        <v>25</v>
      </c>
      <c r="D301" s="39">
        <v>450</v>
      </c>
      <c r="E301" s="40">
        <f t="shared" ref="E301:E305" si="17">+D301*0.025</f>
        <v>11.25</v>
      </c>
      <c r="F301" s="20">
        <f t="shared" si="15"/>
        <v>101783933.59850003</v>
      </c>
    </row>
    <row r="302" spans="1:6" s="5" customFormat="1" ht="15.75" x14ac:dyDescent="0.25">
      <c r="A302" s="32" t="s">
        <v>230</v>
      </c>
      <c r="B302" s="33"/>
      <c r="C302" s="34" t="s">
        <v>25</v>
      </c>
      <c r="D302" s="39">
        <v>700</v>
      </c>
      <c r="E302" s="40">
        <f t="shared" si="17"/>
        <v>17.5</v>
      </c>
      <c r="F302" s="20">
        <f t="shared" si="15"/>
        <v>101784616.09850003</v>
      </c>
    </row>
    <row r="303" spans="1:6" s="5" customFormat="1" ht="15.75" x14ac:dyDescent="0.25">
      <c r="A303" s="32" t="s">
        <v>230</v>
      </c>
      <c r="B303" s="33"/>
      <c r="C303" s="34" t="s">
        <v>25</v>
      </c>
      <c r="D303" s="39">
        <v>2000</v>
      </c>
      <c r="E303" s="40">
        <f t="shared" si="17"/>
        <v>50</v>
      </c>
      <c r="F303" s="20">
        <f t="shared" si="15"/>
        <v>101786566.09850003</v>
      </c>
    </row>
    <row r="304" spans="1:6" s="5" customFormat="1" ht="15.75" x14ac:dyDescent="0.25">
      <c r="A304" s="32" t="s">
        <v>230</v>
      </c>
      <c r="B304" s="33"/>
      <c r="C304" s="34" t="s">
        <v>25</v>
      </c>
      <c r="D304" s="39">
        <v>910.96</v>
      </c>
      <c r="E304" s="40">
        <f t="shared" si="17"/>
        <v>22.774000000000001</v>
      </c>
      <c r="F304" s="20">
        <f t="shared" si="15"/>
        <v>101787454.28450002</v>
      </c>
    </row>
    <row r="305" spans="1:6" s="5" customFormat="1" ht="15.75" x14ac:dyDescent="0.25">
      <c r="A305" s="32" t="s">
        <v>230</v>
      </c>
      <c r="B305" s="33"/>
      <c r="C305" s="34" t="s">
        <v>25</v>
      </c>
      <c r="D305" s="39">
        <v>569.79999999999995</v>
      </c>
      <c r="E305" s="40">
        <f t="shared" si="17"/>
        <v>14.244999999999999</v>
      </c>
      <c r="F305" s="20">
        <f t="shared" si="15"/>
        <v>101788009.83950001</v>
      </c>
    </row>
    <row r="306" spans="1:6" s="5" customFormat="1" ht="15.75" x14ac:dyDescent="0.25">
      <c r="A306" s="32" t="s">
        <v>230</v>
      </c>
      <c r="B306" s="33"/>
      <c r="C306" s="34" t="s">
        <v>503</v>
      </c>
      <c r="D306" s="39">
        <v>1398718.84</v>
      </c>
      <c r="E306" s="40"/>
      <c r="F306" s="20">
        <f t="shared" si="15"/>
        <v>103186728.67950001</v>
      </c>
    </row>
    <row r="307" spans="1:6" s="5" customFormat="1" ht="15.75" x14ac:dyDescent="0.25">
      <c r="A307" s="32" t="s">
        <v>230</v>
      </c>
      <c r="B307" s="33"/>
      <c r="C307" s="34" t="s">
        <v>32</v>
      </c>
      <c r="D307" s="39">
        <v>934068.48</v>
      </c>
      <c r="E307" s="40"/>
      <c r="F307" s="20">
        <f t="shared" si="15"/>
        <v>104120797.15950002</v>
      </c>
    </row>
    <row r="308" spans="1:6" s="5" customFormat="1" ht="15.75" x14ac:dyDescent="0.25">
      <c r="A308" s="32" t="s">
        <v>230</v>
      </c>
      <c r="B308" s="33"/>
      <c r="C308" s="34" t="s">
        <v>34</v>
      </c>
      <c r="D308" s="39">
        <v>577120.13</v>
      </c>
      <c r="E308" s="40"/>
      <c r="F308" s="20">
        <f t="shared" si="15"/>
        <v>104697917.28950001</v>
      </c>
    </row>
    <row r="309" spans="1:6" s="5" customFormat="1" ht="15.75" x14ac:dyDescent="0.25">
      <c r="A309" s="32" t="s">
        <v>230</v>
      </c>
      <c r="B309" s="33"/>
      <c r="C309" s="34" t="s">
        <v>503</v>
      </c>
      <c r="D309" s="39">
        <v>101202.6</v>
      </c>
      <c r="E309" s="40"/>
      <c r="F309" s="20">
        <f t="shared" si="15"/>
        <v>104799119.88950001</v>
      </c>
    </row>
    <row r="310" spans="1:6" s="5" customFormat="1" ht="15.75" x14ac:dyDescent="0.25">
      <c r="A310" s="32" t="s">
        <v>230</v>
      </c>
      <c r="B310" s="33"/>
      <c r="C310" s="34" t="s">
        <v>503</v>
      </c>
      <c r="D310" s="39">
        <v>66431.149999999994</v>
      </c>
      <c r="E310" s="40"/>
      <c r="F310" s="36">
        <f t="shared" si="15"/>
        <v>104865551.03950001</v>
      </c>
    </row>
    <row r="311" spans="1:6" s="5" customFormat="1" ht="15.75" x14ac:dyDescent="0.25">
      <c r="A311" s="32" t="s">
        <v>231</v>
      </c>
      <c r="B311" s="33"/>
      <c r="C311" s="34" t="s">
        <v>316</v>
      </c>
      <c r="D311" s="39">
        <v>38687</v>
      </c>
      <c r="E311" s="40"/>
      <c r="F311" s="20">
        <f t="shared" si="15"/>
        <v>104904238.03950001</v>
      </c>
    </row>
    <row r="312" spans="1:6" s="5" customFormat="1" ht="15.75" x14ac:dyDescent="0.25">
      <c r="A312" s="32" t="s">
        <v>231</v>
      </c>
      <c r="B312" s="33"/>
      <c r="C312" s="34" t="s">
        <v>25</v>
      </c>
      <c r="D312" s="39">
        <v>445.61</v>
      </c>
      <c r="E312" s="40">
        <f>+D312*0.025</f>
        <v>11.140250000000002</v>
      </c>
      <c r="F312" s="20">
        <f t="shared" si="15"/>
        <v>104904672.50925002</v>
      </c>
    </row>
    <row r="313" spans="1:6" s="5" customFormat="1" ht="15.75" x14ac:dyDescent="0.25">
      <c r="A313" s="32" t="s">
        <v>231</v>
      </c>
      <c r="B313" s="33"/>
      <c r="C313" s="34" t="s">
        <v>25</v>
      </c>
      <c r="D313" s="39">
        <v>1324.3</v>
      </c>
      <c r="E313" s="40">
        <f t="shared" ref="E313:E315" si="18">+D313*0.025</f>
        <v>33.107500000000002</v>
      </c>
      <c r="F313" s="20">
        <f t="shared" si="15"/>
        <v>104905963.70175001</v>
      </c>
    </row>
    <row r="314" spans="1:6" s="5" customFormat="1" ht="15.75" x14ac:dyDescent="0.25">
      <c r="A314" s="32" t="s">
        <v>231</v>
      </c>
      <c r="B314" s="33"/>
      <c r="C314" s="34" t="s">
        <v>25</v>
      </c>
      <c r="D314" s="39">
        <v>200</v>
      </c>
      <c r="E314" s="40">
        <f t="shared" si="18"/>
        <v>5</v>
      </c>
      <c r="F314" s="20">
        <f t="shared" si="15"/>
        <v>104906158.70175001</v>
      </c>
    </row>
    <row r="315" spans="1:6" s="5" customFormat="1" ht="15.75" x14ac:dyDescent="0.25">
      <c r="A315" s="32" t="s">
        <v>231</v>
      </c>
      <c r="B315" s="33"/>
      <c r="C315" s="34" t="s">
        <v>25</v>
      </c>
      <c r="D315" s="39">
        <v>100</v>
      </c>
      <c r="E315" s="40">
        <f t="shared" si="18"/>
        <v>2.5</v>
      </c>
      <c r="F315" s="20">
        <f t="shared" si="15"/>
        <v>104906256.20175001</v>
      </c>
    </row>
    <row r="316" spans="1:6" s="5" customFormat="1" ht="15.75" x14ac:dyDescent="0.25">
      <c r="A316" s="32" t="s">
        <v>231</v>
      </c>
      <c r="B316" s="33"/>
      <c r="C316" s="34" t="s">
        <v>30</v>
      </c>
      <c r="D316" s="39">
        <v>148098.72</v>
      </c>
      <c r="E316" s="40"/>
      <c r="F316" s="20">
        <f t="shared" si="15"/>
        <v>105054354.92175001</v>
      </c>
    </row>
    <row r="317" spans="1:6" s="5" customFormat="1" ht="15.75" x14ac:dyDescent="0.25">
      <c r="A317" s="32" t="s">
        <v>231</v>
      </c>
      <c r="B317" s="33" t="s">
        <v>232</v>
      </c>
      <c r="C317" s="34" t="s">
        <v>504</v>
      </c>
      <c r="D317" s="39"/>
      <c r="E317" s="40">
        <v>9500</v>
      </c>
      <c r="F317" s="20">
        <f t="shared" si="15"/>
        <v>105044854.92175001</v>
      </c>
    </row>
    <row r="318" spans="1:6" s="5" customFormat="1" ht="15.75" x14ac:dyDescent="0.25">
      <c r="A318" s="32" t="s">
        <v>231</v>
      </c>
      <c r="B318" s="33" t="s">
        <v>233</v>
      </c>
      <c r="C318" s="34" t="s">
        <v>505</v>
      </c>
      <c r="D318" s="39"/>
      <c r="E318" s="40">
        <v>125418.93</v>
      </c>
      <c r="F318" s="20">
        <f t="shared" si="15"/>
        <v>104919435.99175</v>
      </c>
    </row>
    <row r="319" spans="1:6" s="5" customFormat="1" ht="15.75" x14ac:dyDescent="0.25">
      <c r="A319" s="32" t="s">
        <v>231</v>
      </c>
      <c r="B319" s="33" t="s">
        <v>234</v>
      </c>
      <c r="C319" s="34" t="s">
        <v>506</v>
      </c>
      <c r="D319" s="39"/>
      <c r="E319" s="40">
        <v>12350.99</v>
      </c>
      <c r="F319" s="20">
        <f t="shared" si="15"/>
        <v>104907085.00175001</v>
      </c>
    </row>
    <row r="320" spans="1:6" s="5" customFormat="1" ht="15.75" x14ac:dyDescent="0.25">
      <c r="A320" s="32" t="s">
        <v>231</v>
      </c>
      <c r="B320" s="33" t="s">
        <v>235</v>
      </c>
      <c r="C320" s="34" t="s">
        <v>507</v>
      </c>
      <c r="D320" s="39"/>
      <c r="E320" s="40">
        <v>70173</v>
      </c>
      <c r="F320" s="20">
        <f t="shared" si="15"/>
        <v>104836912.00175001</v>
      </c>
    </row>
    <row r="321" spans="1:6" s="5" customFormat="1" ht="15.75" x14ac:dyDescent="0.25">
      <c r="A321" s="32" t="s">
        <v>231</v>
      </c>
      <c r="B321" s="33" t="s">
        <v>236</v>
      </c>
      <c r="C321" s="34" t="s">
        <v>508</v>
      </c>
      <c r="D321" s="39"/>
      <c r="E321" s="40">
        <v>31411.96</v>
      </c>
      <c r="F321" s="20">
        <f t="shared" si="15"/>
        <v>104805500.04175001</v>
      </c>
    </row>
    <row r="322" spans="1:6" s="5" customFormat="1" ht="15.75" x14ac:dyDescent="0.25">
      <c r="A322" s="32" t="s">
        <v>231</v>
      </c>
      <c r="B322" s="33" t="s">
        <v>237</v>
      </c>
      <c r="C322" s="34" t="s">
        <v>509</v>
      </c>
      <c r="D322" s="39"/>
      <c r="E322" s="40">
        <v>123975</v>
      </c>
      <c r="F322" s="20">
        <f t="shared" si="15"/>
        <v>104681525.04175001</v>
      </c>
    </row>
    <row r="323" spans="1:6" s="5" customFormat="1" ht="15.75" x14ac:dyDescent="0.25">
      <c r="A323" s="32" t="s">
        <v>231</v>
      </c>
      <c r="B323" s="33" t="s">
        <v>238</v>
      </c>
      <c r="C323" s="34" t="s">
        <v>510</v>
      </c>
      <c r="D323" s="39"/>
      <c r="E323" s="40">
        <v>47720.4</v>
      </c>
      <c r="F323" s="20">
        <f t="shared" si="15"/>
        <v>104633804.64175001</v>
      </c>
    </row>
    <row r="324" spans="1:6" s="5" customFormat="1" ht="15.75" x14ac:dyDescent="0.25">
      <c r="A324" s="32" t="s">
        <v>231</v>
      </c>
      <c r="B324" s="33" t="s">
        <v>239</v>
      </c>
      <c r="C324" s="34" t="s">
        <v>511</v>
      </c>
      <c r="D324" s="39"/>
      <c r="E324" s="40">
        <v>31828.799999999999</v>
      </c>
      <c r="F324" s="20">
        <f t="shared" si="15"/>
        <v>104601975.84175001</v>
      </c>
    </row>
    <row r="325" spans="1:6" s="5" customFormat="1" ht="15.75" x14ac:dyDescent="0.25">
      <c r="A325" s="32" t="s">
        <v>231</v>
      </c>
      <c r="B325" s="33" t="s">
        <v>240</v>
      </c>
      <c r="C325" s="34" t="s">
        <v>512</v>
      </c>
      <c r="D325" s="39"/>
      <c r="E325" s="40">
        <v>4723.3999999999996</v>
      </c>
      <c r="F325" s="20">
        <f t="shared" si="15"/>
        <v>104597252.44175</v>
      </c>
    </row>
    <row r="326" spans="1:6" s="5" customFormat="1" ht="15.75" x14ac:dyDescent="0.25">
      <c r="A326" s="32" t="s">
        <v>231</v>
      </c>
      <c r="B326" s="33" t="s">
        <v>241</v>
      </c>
      <c r="C326" s="34" t="s">
        <v>513</v>
      </c>
      <c r="D326" s="39"/>
      <c r="E326" s="40">
        <v>49795.199999999997</v>
      </c>
      <c r="F326" s="20">
        <f t="shared" si="15"/>
        <v>104547457.24175</v>
      </c>
    </row>
    <row r="327" spans="1:6" s="5" customFormat="1" ht="15.75" x14ac:dyDescent="0.25">
      <c r="A327" s="32" t="s">
        <v>231</v>
      </c>
      <c r="B327" s="33" t="s">
        <v>242</v>
      </c>
      <c r="C327" s="34" t="s">
        <v>514</v>
      </c>
      <c r="D327" s="39"/>
      <c r="E327" s="40">
        <v>38193.46</v>
      </c>
      <c r="F327" s="36">
        <f t="shared" si="15"/>
        <v>104509263.78175001</v>
      </c>
    </row>
    <row r="328" spans="1:6" s="5" customFormat="1" ht="15.75" x14ac:dyDescent="0.25">
      <c r="A328" s="32" t="s">
        <v>243</v>
      </c>
      <c r="B328" s="33"/>
      <c r="C328" s="34" t="s">
        <v>316</v>
      </c>
      <c r="D328" s="39">
        <v>25820</v>
      </c>
      <c r="E328" s="40"/>
      <c r="F328" s="20">
        <f t="shared" si="15"/>
        <v>104535083.78175001</v>
      </c>
    </row>
    <row r="329" spans="1:6" s="5" customFormat="1" ht="15.75" x14ac:dyDescent="0.25">
      <c r="A329" s="32" t="s">
        <v>243</v>
      </c>
      <c r="B329" s="33"/>
      <c r="C329" s="34" t="s">
        <v>25</v>
      </c>
      <c r="D329" s="39">
        <v>1000</v>
      </c>
      <c r="E329" s="40">
        <f>+D329*0.025</f>
        <v>25</v>
      </c>
      <c r="F329" s="20">
        <f t="shared" si="15"/>
        <v>104536058.78175001</v>
      </c>
    </row>
    <row r="330" spans="1:6" s="5" customFormat="1" ht="15.75" x14ac:dyDescent="0.25">
      <c r="A330" s="32" t="s">
        <v>243</v>
      </c>
      <c r="B330" s="33"/>
      <c r="C330" s="34" t="s">
        <v>25</v>
      </c>
      <c r="D330" s="39">
        <v>800</v>
      </c>
      <c r="E330" s="40">
        <f>+D330*0.025</f>
        <v>20</v>
      </c>
      <c r="F330" s="20">
        <f t="shared" si="15"/>
        <v>104536838.78175001</v>
      </c>
    </row>
    <row r="331" spans="1:6" s="5" customFormat="1" ht="15.75" x14ac:dyDescent="0.25">
      <c r="A331" s="32" t="s">
        <v>243</v>
      </c>
      <c r="B331" s="33"/>
      <c r="C331" s="34" t="s">
        <v>31</v>
      </c>
      <c r="D331" s="39">
        <v>3177728.36</v>
      </c>
      <c r="E331" s="40"/>
      <c r="F331" s="20">
        <f t="shared" si="15"/>
        <v>107714567.14175001</v>
      </c>
    </row>
    <row r="332" spans="1:6" s="5" customFormat="1" ht="15.75" x14ac:dyDescent="0.25">
      <c r="A332" s="32" t="s">
        <v>243</v>
      </c>
      <c r="B332" s="33"/>
      <c r="C332" s="34" t="s">
        <v>515</v>
      </c>
      <c r="D332" s="39">
        <v>712470.67</v>
      </c>
      <c r="E332" s="40"/>
      <c r="F332" s="20">
        <f t="shared" si="15"/>
        <v>108427037.81175001</v>
      </c>
    </row>
    <row r="333" spans="1:6" s="5" customFormat="1" ht="15.75" x14ac:dyDescent="0.25">
      <c r="A333" s="32" t="s">
        <v>243</v>
      </c>
      <c r="B333" s="33"/>
      <c r="C333" s="34" t="s">
        <v>516</v>
      </c>
      <c r="D333" s="39">
        <v>356406.26</v>
      </c>
      <c r="E333" s="40"/>
      <c r="F333" s="20">
        <f t="shared" si="15"/>
        <v>108783444.07175002</v>
      </c>
    </row>
    <row r="334" spans="1:6" s="5" customFormat="1" ht="15.75" x14ac:dyDescent="0.25">
      <c r="A334" s="32" t="s">
        <v>243</v>
      </c>
      <c r="B334" s="33" t="s">
        <v>244</v>
      </c>
      <c r="C334" s="34" t="s">
        <v>517</v>
      </c>
      <c r="D334" s="39"/>
      <c r="E334" s="40">
        <v>983250</v>
      </c>
      <c r="F334" s="20">
        <f t="shared" ref="F334:F397" si="19">+F333+D334-E334</f>
        <v>107800194.07175002</v>
      </c>
    </row>
    <row r="335" spans="1:6" s="5" customFormat="1" ht="15.75" x14ac:dyDescent="0.25">
      <c r="A335" s="32" t="s">
        <v>243</v>
      </c>
      <c r="B335" s="33" t="s">
        <v>245</v>
      </c>
      <c r="C335" s="34" t="s">
        <v>518</v>
      </c>
      <c r="D335" s="39"/>
      <c r="E335" s="40">
        <v>38679.17</v>
      </c>
      <c r="F335" s="20">
        <f t="shared" si="19"/>
        <v>107761514.90175001</v>
      </c>
    </row>
    <row r="336" spans="1:6" s="5" customFormat="1" ht="15.75" x14ac:dyDescent="0.25">
      <c r="A336" s="32" t="s">
        <v>243</v>
      </c>
      <c r="B336" s="33" t="s">
        <v>246</v>
      </c>
      <c r="C336" s="34" t="s">
        <v>519</v>
      </c>
      <c r="D336" s="39"/>
      <c r="E336" s="40">
        <v>242019.76</v>
      </c>
      <c r="F336" s="20">
        <f t="shared" si="19"/>
        <v>107519495.14175001</v>
      </c>
    </row>
    <row r="337" spans="1:6" s="5" customFormat="1" ht="15.75" x14ac:dyDescent="0.25">
      <c r="A337" s="32" t="s">
        <v>243</v>
      </c>
      <c r="B337" s="33" t="s">
        <v>247</v>
      </c>
      <c r="C337" s="34" t="s">
        <v>520</v>
      </c>
      <c r="D337" s="39"/>
      <c r="E337" s="40">
        <v>114031.13</v>
      </c>
      <c r="F337" s="20">
        <f t="shared" si="19"/>
        <v>107405464.01175001</v>
      </c>
    </row>
    <row r="338" spans="1:6" s="5" customFormat="1" ht="15.75" x14ac:dyDescent="0.25">
      <c r="A338" s="32" t="s">
        <v>243</v>
      </c>
      <c r="B338" s="33" t="s">
        <v>248</v>
      </c>
      <c r="C338" s="34" t="s">
        <v>521</v>
      </c>
      <c r="D338" s="39"/>
      <c r="E338" s="40">
        <v>34580</v>
      </c>
      <c r="F338" s="20">
        <f t="shared" si="19"/>
        <v>107370884.01175001</v>
      </c>
    </row>
    <row r="339" spans="1:6" s="5" customFormat="1" ht="15.75" x14ac:dyDescent="0.25">
      <c r="A339" s="32" t="s">
        <v>243</v>
      </c>
      <c r="B339" s="33" t="s">
        <v>249</v>
      </c>
      <c r="C339" s="34" t="s">
        <v>431</v>
      </c>
      <c r="D339" s="39"/>
      <c r="E339" s="40">
        <v>381375</v>
      </c>
      <c r="F339" s="20">
        <f t="shared" si="19"/>
        <v>106989509.01175001</v>
      </c>
    </row>
    <row r="340" spans="1:6" s="5" customFormat="1" ht="15.75" x14ac:dyDescent="0.25">
      <c r="A340" s="32" t="s">
        <v>243</v>
      </c>
      <c r="B340" s="33" t="s">
        <v>250</v>
      </c>
      <c r="C340" s="34" t="s">
        <v>522</v>
      </c>
      <c r="D340" s="39"/>
      <c r="E340" s="40">
        <v>94998.02</v>
      </c>
      <c r="F340" s="20">
        <f t="shared" si="19"/>
        <v>106894510.99175002</v>
      </c>
    </row>
    <row r="341" spans="1:6" s="5" customFormat="1" ht="15.75" x14ac:dyDescent="0.25">
      <c r="A341" s="32" t="s">
        <v>243</v>
      </c>
      <c r="B341" s="33" t="s">
        <v>251</v>
      </c>
      <c r="C341" s="34" t="s">
        <v>523</v>
      </c>
      <c r="D341" s="39"/>
      <c r="E341" s="40">
        <v>211185</v>
      </c>
      <c r="F341" s="20">
        <f t="shared" si="19"/>
        <v>106683325.99175002</v>
      </c>
    </row>
    <row r="342" spans="1:6" s="5" customFormat="1" ht="15.75" x14ac:dyDescent="0.25">
      <c r="A342" s="32" t="s">
        <v>243</v>
      </c>
      <c r="B342" s="33" t="s">
        <v>252</v>
      </c>
      <c r="C342" s="34" t="s">
        <v>524</v>
      </c>
      <c r="D342" s="39"/>
      <c r="E342" s="40">
        <v>167117.73000000001</v>
      </c>
      <c r="F342" s="20">
        <f t="shared" si="19"/>
        <v>106516208.26175001</v>
      </c>
    </row>
    <row r="343" spans="1:6" s="5" customFormat="1" ht="15.75" x14ac:dyDescent="0.25">
      <c r="A343" s="32" t="s">
        <v>243</v>
      </c>
      <c r="B343" s="33" t="s">
        <v>253</v>
      </c>
      <c r="C343" s="34" t="s">
        <v>525</v>
      </c>
      <c r="D343" s="39"/>
      <c r="E343" s="40">
        <v>28405</v>
      </c>
      <c r="F343" s="20">
        <f t="shared" si="19"/>
        <v>106487803.26175001</v>
      </c>
    </row>
    <row r="344" spans="1:6" s="5" customFormat="1" ht="15.75" x14ac:dyDescent="0.25">
      <c r="A344" s="32" t="s">
        <v>243</v>
      </c>
      <c r="B344" s="33" t="s">
        <v>254</v>
      </c>
      <c r="C344" s="34" t="s">
        <v>526</v>
      </c>
      <c r="D344" s="39"/>
      <c r="E344" s="40">
        <v>215533.5</v>
      </c>
      <c r="F344" s="20">
        <f t="shared" si="19"/>
        <v>106272269.76175001</v>
      </c>
    </row>
    <row r="345" spans="1:6" s="5" customFormat="1" ht="15.75" x14ac:dyDescent="0.25">
      <c r="A345" s="32" t="s">
        <v>243</v>
      </c>
      <c r="B345" s="33" t="s">
        <v>255</v>
      </c>
      <c r="C345" s="34" t="s">
        <v>527</v>
      </c>
      <c r="D345" s="39"/>
      <c r="E345" s="40">
        <v>92454</v>
      </c>
      <c r="F345" s="20">
        <f t="shared" si="19"/>
        <v>106179815.76175001</v>
      </c>
    </row>
    <row r="346" spans="1:6" s="5" customFormat="1" ht="15.75" x14ac:dyDescent="0.25">
      <c r="A346" s="32" t="s">
        <v>243</v>
      </c>
      <c r="B346" s="33" t="s">
        <v>256</v>
      </c>
      <c r="C346" s="34" t="s">
        <v>528</v>
      </c>
      <c r="D346" s="39"/>
      <c r="E346" s="40">
        <v>145855.88</v>
      </c>
      <c r="F346" s="20">
        <f t="shared" si="19"/>
        <v>106033959.88175002</v>
      </c>
    </row>
    <row r="347" spans="1:6" s="5" customFormat="1" ht="15.75" x14ac:dyDescent="0.25">
      <c r="A347" s="32" t="s">
        <v>243</v>
      </c>
      <c r="B347" s="33" t="s">
        <v>257</v>
      </c>
      <c r="C347" s="34" t="s">
        <v>529</v>
      </c>
      <c r="D347" s="39"/>
      <c r="E347" s="40">
        <v>10995.3</v>
      </c>
      <c r="F347" s="20">
        <f t="shared" si="19"/>
        <v>106022964.58175002</v>
      </c>
    </row>
    <row r="348" spans="1:6" s="5" customFormat="1" ht="15.75" x14ac:dyDescent="0.25">
      <c r="A348" s="32" t="s">
        <v>243</v>
      </c>
      <c r="B348" s="33" t="s">
        <v>258</v>
      </c>
      <c r="C348" s="34" t="s">
        <v>530</v>
      </c>
      <c r="D348" s="39"/>
      <c r="E348" s="40">
        <v>43225</v>
      </c>
      <c r="F348" s="20">
        <f t="shared" si="19"/>
        <v>105979739.58175002</v>
      </c>
    </row>
    <row r="349" spans="1:6" s="5" customFormat="1" ht="15.75" x14ac:dyDescent="0.25">
      <c r="A349" s="32" t="s">
        <v>243</v>
      </c>
      <c r="B349" s="33" t="s">
        <v>259</v>
      </c>
      <c r="C349" s="34" t="s">
        <v>531</v>
      </c>
      <c r="D349" s="39"/>
      <c r="E349" s="40">
        <v>538547.46</v>
      </c>
      <c r="F349" s="20">
        <f t="shared" si="19"/>
        <v>105441192.12175003</v>
      </c>
    </row>
    <row r="350" spans="1:6" s="5" customFormat="1" ht="15.75" x14ac:dyDescent="0.25">
      <c r="A350" s="32" t="s">
        <v>243</v>
      </c>
      <c r="B350" s="33" t="s">
        <v>260</v>
      </c>
      <c r="C350" s="34" t="s">
        <v>532</v>
      </c>
      <c r="D350" s="39"/>
      <c r="E350" s="40">
        <v>180737.5</v>
      </c>
      <c r="F350" s="20">
        <f t="shared" si="19"/>
        <v>105260454.62175003</v>
      </c>
    </row>
    <row r="351" spans="1:6" s="5" customFormat="1" ht="15.75" x14ac:dyDescent="0.25">
      <c r="A351" s="32" t="s">
        <v>243</v>
      </c>
      <c r="B351" s="33" t="s">
        <v>261</v>
      </c>
      <c r="C351" s="34" t="s">
        <v>533</v>
      </c>
      <c r="D351" s="39"/>
      <c r="E351" s="40">
        <v>187071.5</v>
      </c>
      <c r="F351" s="36">
        <f t="shared" si="19"/>
        <v>105073383.12175003</v>
      </c>
    </row>
    <row r="352" spans="1:6" s="5" customFormat="1" ht="15.75" x14ac:dyDescent="0.25">
      <c r="A352" s="32" t="s">
        <v>262</v>
      </c>
      <c r="B352" s="33"/>
      <c r="C352" s="34" t="s">
        <v>24</v>
      </c>
      <c r="D352" s="39">
        <v>50900</v>
      </c>
      <c r="E352" s="40"/>
      <c r="F352" s="20">
        <f t="shared" si="19"/>
        <v>105124283.12175003</v>
      </c>
    </row>
    <row r="353" spans="1:6" s="5" customFormat="1" ht="15.75" x14ac:dyDescent="0.25">
      <c r="A353" s="32" t="s">
        <v>262</v>
      </c>
      <c r="B353" s="33"/>
      <c r="C353" s="34" t="s">
        <v>25</v>
      </c>
      <c r="D353" s="39">
        <v>1739.2</v>
      </c>
      <c r="E353" s="40">
        <f>+D353*0.025</f>
        <v>43.480000000000004</v>
      </c>
      <c r="F353" s="20">
        <f t="shared" si="19"/>
        <v>105125978.84175003</v>
      </c>
    </row>
    <row r="354" spans="1:6" s="5" customFormat="1" ht="15.75" x14ac:dyDescent="0.25">
      <c r="A354" s="32" t="s">
        <v>262</v>
      </c>
      <c r="B354" s="33"/>
      <c r="C354" s="34" t="s">
        <v>25</v>
      </c>
      <c r="D354" s="39">
        <v>660.12</v>
      </c>
      <c r="E354" s="40">
        <f t="shared" ref="E354:E356" si="20">+D354*0.025</f>
        <v>16.503</v>
      </c>
      <c r="F354" s="20">
        <f t="shared" si="19"/>
        <v>105126622.45875002</v>
      </c>
    </row>
    <row r="355" spans="1:6" s="5" customFormat="1" ht="15.75" x14ac:dyDescent="0.25">
      <c r="A355" s="32" t="s">
        <v>262</v>
      </c>
      <c r="B355" s="33"/>
      <c r="C355" s="34" t="s">
        <v>25</v>
      </c>
      <c r="D355" s="39">
        <v>825.46</v>
      </c>
      <c r="E355" s="40">
        <f t="shared" si="20"/>
        <v>20.636500000000002</v>
      </c>
      <c r="F355" s="20">
        <f t="shared" si="19"/>
        <v>105127427.28225002</v>
      </c>
    </row>
    <row r="356" spans="1:6" s="5" customFormat="1" ht="15.75" x14ac:dyDescent="0.25">
      <c r="A356" s="32" t="s">
        <v>262</v>
      </c>
      <c r="B356" s="33"/>
      <c r="C356" s="34" t="s">
        <v>25</v>
      </c>
      <c r="D356" s="39">
        <v>409.47</v>
      </c>
      <c r="E356" s="40">
        <f t="shared" si="20"/>
        <v>10.236750000000001</v>
      </c>
      <c r="F356" s="20">
        <f t="shared" si="19"/>
        <v>105127826.51550001</v>
      </c>
    </row>
    <row r="357" spans="1:6" s="5" customFormat="1" ht="15.75" x14ac:dyDescent="0.25">
      <c r="A357" s="32" t="s">
        <v>262</v>
      </c>
      <c r="B357" s="33"/>
      <c r="C357" s="34" t="s">
        <v>534</v>
      </c>
      <c r="D357" s="39">
        <v>1496158.45</v>
      </c>
      <c r="E357" s="40"/>
      <c r="F357" s="20">
        <f t="shared" si="19"/>
        <v>106623984.96550001</v>
      </c>
    </row>
    <row r="358" spans="1:6" s="5" customFormat="1" ht="15.75" x14ac:dyDescent="0.25">
      <c r="A358" s="32" t="s">
        <v>262</v>
      </c>
      <c r="B358" s="33" t="s">
        <v>263</v>
      </c>
      <c r="C358" s="34" t="s">
        <v>29</v>
      </c>
      <c r="D358" s="39">
        <v>430255</v>
      </c>
      <c r="E358" s="40"/>
      <c r="F358" s="20">
        <f t="shared" si="19"/>
        <v>107054239.96550001</v>
      </c>
    </row>
    <row r="359" spans="1:6" s="5" customFormat="1" ht="15.75" x14ac:dyDescent="0.25">
      <c r="A359" s="32" t="s">
        <v>262</v>
      </c>
      <c r="B359" s="33" t="s">
        <v>264</v>
      </c>
      <c r="C359" s="34" t="s">
        <v>535</v>
      </c>
      <c r="D359" s="39"/>
      <c r="E359" s="40">
        <v>49351.17</v>
      </c>
      <c r="F359" s="20">
        <f t="shared" si="19"/>
        <v>107004888.79550001</v>
      </c>
    </row>
    <row r="360" spans="1:6" s="5" customFormat="1" ht="15.75" x14ac:dyDescent="0.25">
      <c r="A360" s="32" t="s">
        <v>262</v>
      </c>
      <c r="B360" s="33" t="s">
        <v>265</v>
      </c>
      <c r="C360" s="34" t="s">
        <v>536</v>
      </c>
      <c r="D360" s="39"/>
      <c r="E360" s="40">
        <v>167881.28</v>
      </c>
      <c r="F360" s="20">
        <f t="shared" si="19"/>
        <v>106837007.51550001</v>
      </c>
    </row>
    <row r="361" spans="1:6" s="5" customFormat="1" ht="15.75" x14ac:dyDescent="0.25">
      <c r="A361" s="32" t="s">
        <v>262</v>
      </c>
      <c r="B361" s="33" t="s">
        <v>266</v>
      </c>
      <c r="C361" s="34" t="s">
        <v>537</v>
      </c>
      <c r="D361" s="39"/>
      <c r="E361" s="40">
        <v>321485</v>
      </c>
      <c r="F361" s="20">
        <f t="shared" si="19"/>
        <v>106515522.51550001</v>
      </c>
    </row>
    <row r="362" spans="1:6" s="5" customFormat="1" ht="30" x14ac:dyDescent="0.25">
      <c r="A362" s="32" t="s">
        <v>262</v>
      </c>
      <c r="B362" s="33" t="s">
        <v>267</v>
      </c>
      <c r="C362" s="34" t="s">
        <v>538</v>
      </c>
      <c r="D362" s="39"/>
      <c r="E362" s="40">
        <v>147252.42000000001</v>
      </c>
      <c r="F362" s="20">
        <f t="shared" si="19"/>
        <v>106368270.09550001</v>
      </c>
    </row>
    <row r="363" spans="1:6" s="5" customFormat="1" ht="15.75" x14ac:dyDescent="0.25">
      <c r="A363" s="32" t="s">
        <v>262</v>
      </c>
      <c r="B363" s="33" t="s">
        <v>268</v>
      </c>
      <c r="C363" s="34" t="s">
        <v>539</v>
      </c>
      <c r="D363" s="39"/>
      <c r="E363" s="40">
        <v>29459.1</v>
      </c>
      <c r="F363" s="20">
        <f t="shared" si="19"/>
        <v>106338810.99550001</v>
      </c>
    </row>
    <row r="364" spans="1:6" s="5" customFormat="1" ht="15.75" x14ac:dyDescent="0.25">
      <c r="A364" s="32" t="s">
        <v>262</v>
      </c>
      <c r="B364" s="33" t="s">
        <v>269</v>
      </c>
      <c r="C364" s="34" t="s">
        <v>540</v>
      </c>
      <c r="D364" s="39"/>
      <c r="E364" s="40">
        <v>203467.8</v>
      </c>
      <c r="F364" s="20">
        <f t="shared" si="19"/>
        <v>106135343.19550002</v>
      </c>
    </row>
    <row r="365" spans="1:6" s="5" customFormat="1" ht="15.75" x14ac:dyDescent="0.25">
      <c r="A365" s="32" t="s">
        <v>262</v>
      </c>
      <c r="B365" s="33" t="s">
        <v>270</v>
      </c>
      <c r="C365" s="34" t="s">
        <v>541</v>
      </c>
      <c r="D365" s="39"/>
      <c r="E365" s="40">
        <v>83125</v>
      </c>
      <c r="F365" s="20">
        <f t="shared" si="19"/>
        <v>106052218.19550002</v>
      </c>
    </row>
    <row r="366" spans="1:6" s="5" customFormat="1" ht="15.75" x14ac:dyDescent="0.25">
      <c r="A366" s="32" t="s">
        <v>262</v>
      </c>
      <c r="B366" s="33" t="s">
        <v>271</v>
      </c>
      <c r="C366" s="34" t="s">
        <v>542</v>
      </c>
      <c r="D366" s="39"/>
      <c r="E366" s="40">
        <v>184664.08</v>
      </c>
      <c r="F366" s="20">
        <f t="shared" si="19"/>
        <v>105867554.11550002</v>
      </c>
    </row>
    <row r="367" spans="1:6" s="5" customFormat="1" ht="15.75" x14ac:dyDescent="0.25">
      <c r="A367" s="32" t="s">
        <v>262</v>
      </c>
      <c r="B367" s="33" t="s">
        <v>272</v>
      </c>
      <c r="C367" s="34" t="s">
        <v>543</v>
      </c>
      <c r="D367" s="39"/>
      <c r="E367" s="40">
        <v>2836.21</v>
      </c>
      <c r="F367" s="20">
        <f t="shared" si="19"/>
        <v>105864717.90550002</v>
      </c>
    </row>
    <row r="368" spans="1:6" s="5" customFormat="1" ht="30" x14ac:dyDescent="0.25">
      <c r="A368" s="32" t="s">
        <v>262</v>
      </c>
      <c r="B368" s="33" t="s">
        <v>273</v>
      </c>
      <c r="C368" s="34" t="s">
        <v>544</v>
      </c>
      <c r="D368" s="39"/>
      <c r="E368" s="40">
        <v>343730.86</v>
      </c>
      <c r="F368" s="20">
        <f t="shared" si="19"/>
        <v>105520987.04550003</v>
      </c>
    </row>
    <row r="369" spans="1:6" s="5" customFormat="1" ht="30" x14ac:dyDescent="0.25">
      <c r="A369" s="32" t="s">
        <v>262</v>
      </c>
      <c r="B369" s="33" t="s">
        <v>274</v>
      </c>
      <c r="C369" s="34" t="s">
        <v>545</v>
      </c>
      <c r="D369" s="39"/>
      <c r="E369" s="40">
        <v>78375</v>
      </c>
      <c r="F369" s="20">
        <f t="shared" si="19"/>
        <v>105442612.04550003</v>
      </c>
    </row>
    <row r="370" spans="1:6" s="5" customFormat="1" ht="15.75" x14ac:dyDescent="0.25">
      <c r="A370" s="32" t="s">
        <v>262</v>
      </c>
      <c r="B370" s="33" t="s">
        <v>275</v>
      </c>
      <c r="C370" s="34" t="s">
        <v>546</v>
      </c>
      <c r="D370" s="39"/>
      <c r="E370" s="40">
        <v>140108.70000000001</v>
      </c>
      <c r="F370" s="36">
        <f t="shared" si="19"/>
        <v>105302503.34550002</v>
      </c>
    </row>
    <row r="371" spans="1:6" s="5" customFormat="1" ht="15.75" x14ac:dyDescent="0.25">
      <c r="A371" s="32" t="s">
        <v>276</v>
      </c>
      <c r="B371" s="33"/>
      <c r="C371" s="34" t="s">
        <v>316</v>
      </c>
      <c r="D371" s="39">
        <v>39670</v>
      </c>
      <c r="E371" s="40"/>
      <c r="F371" s="20">
        <f t="shared" si="19"/>
        <v>105342173.34550002</v>
      </c>
    </row>
    <row r="372" spans="1:6" s="5" customFormat="1" ht="15.75" x14ac:dyDescent="0.25">
      <c r="A372" s="32" t="s">
        <v>276</v>
      </c>
      <c r="B372" s="33"/>
      <c r="C372" s="34" t="s">
        <v>25</v>
      </c>
      <c r="D372" s="39">
        <v>900</v>
      </c>
      <c r="E372" s="40">
        <f>+D372*0.025</f>
        <v>22.5</v>
      </c>
      <c r="F372" s="20">
        <f t="shared" si="19"/>
        <v>105343050.84550002</v>
      </c>
    </row>
    <row r="373" spans="1:6" s="5" customFormat="1" ht="15.75" x14ac:dyDescent="0.25">
      <c r="A373" s="32" t="s">
        <v>276</v>
      </c>
      <c r="B373" s="33"/>
      <c r="C373" s="34" t="s">
        <v>25</v>
      </c>
      <c r="D373" s="39">
        <v>3396.42</v>
      </c>
      <c r="E373" s="40">
        <f t="shared" ref="E373:E375" si="21">+D373*0.025</f>
        <v>84.910500000000013</v>
      </c>
      <c r="F373" s="20">
        <f t="shared" si="19"/>
        <v>105346362.35500002</v>
      </c>
    </row>
    <row r="374" spans="1:6" s="5" customFormat="1" ht="15.75" x14ac:dyDescent="0.25">
      <c r="A374" s="32" t="s">
        <v>276</v>
      </c>
      <c r="B374" s="33"/>
      <c r="C374" s="34" t="s">
        <v>25</v>
      </c>
      <c r="D374" s="39">
        <v>182.3</v>
      </c>
      <c r="E374" s="40">
        <f t="shared" si="21"/>
        <v>4.5575000000000001</v>
      </c>
      <c r="F374" s="20">
        <f t="shared" si="19"/>
        <v>105346540.09750001</v>
      </c>
    </row>
    <row r="375" spans="1:6" s="5" customFormat="1" ht="15.75" x14ac:dyDescent="0.25">
      <c r="A375" s="32" t="s">
        <v>276</v>
      </c>
      <c r="B375" s="33"/>
      <c r="C375" s="34" t="s">
        <v>25</v>
      </c>
      <c r="D375" s="39">
        <v>103.4</v>
      </c>
      <c r="E375" s="40">
        <f t="shared" si="21"/>
        <v>2.5850000000000004</v>
      </c>
      <c r="F375" s="20">
        <f t="shared" si="19"/>
        <v>105346640.91250002</v>
      </c>
    </row>
    <row r="376" spans="1:6" s="5" customFormat="1" ht="15.75" x14ac:dyDescent="0.25">
      <c r="A376" s="32" t="s">
        <v>276</v>
      </c>
      <c r="B376" s="33"/>
      <c r="C376" s="34" t="s">
        <v>547</v>
      </c>
      <c r="D376" s="39">
        <v>27493033.41</v>
      </c>
      <c r="E376" s="40"/>
      <c r="F376" s="20">
        <f t="shared" si="19"/>
        <v>132839674.32250002</v>
      </c>
    </row>
    <row r="377" spans="1:6" s="5" customFormat="1" ht="15.75" x14ac:dyDescent="0.25">
      <c r="A377" s="32" t="s">
        <v>276</v>
      </c>
      <c r="B377" s="33"/>
      <c r="C377" s="34" t="s">
        <v>548</v>
      </c>
      <c r="D377" s="39">
        <v>50000</v>
      </c>
      <c r="E377" s="40"/>
      <c r="F377" s="20">
        <f t="shared" si="19"/>
        <v>132889674.32250002</v>
      </c>
    </row>
    <row r="378" spans="1:6" s="5" customFormat="1" ht="15.75" x14ac:dyDescent="0.25">
      <c r="A378" s="32" t="s">
        <v>276</v>
      </c>
      <c r="B378" s="33"/>
      <c r="C378" s="34" t="s">
        <v>549</v>
      </c>
      <c r="D378" s="39">
        <v>50000</v>
      </c>
      <c r="E378" s="40"/>
      <c r="F378" s="20">
        <f t="shared" si="19"/>
        <v>132939674.32250002</v>
      </c>
    </row>
    <row r="379" spans="1:6" s="5" customFormat="1" ht="30" x14ac:dyDescent="0.25">
      <c r="A379" s="32" t="s">
        <v>276</v>
      </c>
      <c r="B379" s="33" t="s">
        <v>277</v>
      </c>
      <c r="C379" s="34" t="s">
        <v>550</v>
      </c>
      <c r="D379" s="39"/>
      <c r="E379" s="40">
        <v>1980.7</v>
      </c>
      <c r="F379" s="20">
        <f t="shared" si="19"/>
        <v>132937693.62250002</v>
      </c>
    </row>
    <row r="380" spans="1:6" s="5" customFormat="1" ht="30" x14ac:dyDescent="0.25">
      <c r="A380" s="32" t="s">
        <v>276</v>
      </c>
      <c r="B380" s="33" t="s">
        <v>278</v>
      </c>
      <c r="C380" s="34" t="s">
        <v>551</v>
      </c>
      <c r="D380" s="39"/>
      <c r="E380" s="40">
        <v>223259.53</v>
      </c>
      <c r="F380" s="36">
        <f t="shared" si="19"/>
        <v>132714434.09250002</v>
      </c>
    </row>
    <row r="381" spans="1:6" s="5" customFormat="1" ht="30" x14ac:dyDescent="0.25">
      <c r="A381" s="32" t="s">
        <v>279</v>
      </c>
      <c r="B381" s="33" t="s">
        <v>280</v>
      </c>
      <c r="C381" s="34" t="s">
        <v>552</v>
      </c>
      <c r="D381" s="39"/>
      <c r="E381" s="40">
        <v>1148927.5</v>
      </c>
      <c r="F381" s="20">
        <f t="shared" si="19"/>
        <v>131565506.59250002</v>
      </c>
    </row>
    <row r="382" spans="1:6" s="5" customFormat="1" ht="15.75" x14ac:dyDescent="0.25">
      <c r="A382" s="32" t="s">
        <v>279</v>
      </c>
      <c r="B382" s="33" t="s">
        <v>281</v>
      </c>
      <c r="C382" s="34" t="s">
        <v>553</v>
      </c>
      <c r="D382" s="39"/>
      <c r="E382" s="40">
        <v>115303.79</v>
      </c>
      <c r="F382" s="20">
        <f t="shared" si="19"/>
        <v>131450202.80250001</v>
      </c>
    </row>
    <row r="383" spans="1:6" s="5" customFormat="1" ht="15.75" x14ac:dyDescent="0.25">
      <c r="A383" s="32" t="s">
        <v>279</v>
      </c>
      <c r="B383" s="33" t="s">
        <v>282</v>
      </c>
      <c r="C383" s="34" t="s">
        <v>554</v>
      </c>
      <c r="D383" s="39"/>
      <c r="E383" s="40">
        <v>83402.399999999994</v>
      </c>
      <c r="F383" s="20">
        <f t="shared" si="19"/>
        <v>131366800.4025</v>
      </c>
    </row>
    <row r="384" spans="1:6" s="5" customFormat="1" ht="15.75" x14ac:dyDescent="0.25">
      <c r="A384" s="32" t="s">
        <v>279</v>
      </c>
      <c r="B384" s="33" t="s">
        <v>283</v>
      </c>
      <c r="C384" s="34" t="s">
        <v>555</v>
      </c>
      <c r="D384" s="39"/>
      <c r="E384" s="40">
        <v>254250</v>
      </c>
      <c r="F384" s="20">
        <f t="shared" si="19"/>
        <v>131112550.4025</v>
      </c>
    </row>
    <row r="385" spans="1:6" s="5" customFormat="1" ht="15.75" x14ac:dyDescent="0.25">
      <c r="A385" s="32" t="s">
        <v>279</v>
      </c>
      <c r="B385" s="33" t="s">
        <v>284</v>
      </c>
      <c r="C385" s="34" t="s">
        <v>556</v>
      </c>
      <c r="D385" s="39"/>
      <c r="E385" s="40">
        <v>762750</v>
      </c>
      <c r="F385" s="20">
        <f t="shared" si="19"/>
        <v>130349800.4025</v>
      </c>
    </row>
    <row r="386" spans="1:6" s="5" customFormat="1" ht="15.75" x14ac:dyDescent="0.25">
      <c r="A386" s="32" t="s">
        <v>279</v>
      </c>
      <c r="B386" s="33" t="s">
        <v>285</v>
      </c>
      <c r="C386" s="34" t="s">
        <v>557</v>
      </c>
      <c r="D386" s="39"/>
      <c r="E386" s="40">
        <v>33900</v>
      </c>
      <c r="F386" s="20">
        <f t="shared" si="19"/>
        <v>130315900.4025</v>
      </c>
    </row>
    <row r="387" spans="1:6" s="5" customFormat="1" ht="15.75" x14ac:dyDescent="0.25">
      <c r="A387" s="32" t="s">
        <v>279</v>
      </c>
      <c r="B387" s="33" t="s">
        <v>286</v>
      </c>
      <c r="C387" s="34" t="s">
        <v>558</v>
      </c>
      <c r="D387" s="39"/>
      <c r="E387" s="40">
        <v>18182.259999999998</v>
      </c>
      <c r="F387" s="20">
        <f t="shared" si="19"/>
        <v>130297718.1425</v>
      </c>
    </row>
    <row r="388" spans="1:6" s="5" customFormat="1" ht="15.75" x14ac:dyDescent="0.25">
      <c r="A388" s="32" t="s">
        <v>279</v>
      </c>
      <c r="B388" s="33" t="s">
        <v>287</v>
      </c>
      <c r="C388" s="34" t="s">
        <v>559</v>
      </c>
      <c r="D388" s="39"/>
      <c r="E388" s="40">
        <v>79382.5</v>
      </c>
      <c r="F388" s="20">
        <f t="shared" si="19"/>
        <v>130218335.6425</v>
      </c>
    </row>
    <row r="389" spans="1:6" s="5" customFormat="1" ht="15.75" x14ac:dyDescent="0.25">
      <c r="A389" s="32" t="s">
        <v>279</v>
      </c>
      <c r="B389" s="33" t="s">
        <v>288</v>
      </c>
      <c r="C389" s="34" t="s">
        <v>560</v>
      </c>
      <c r="D389" s="39"/>
      <c r="E389" s="40">
        <v>9633</v>
      </c>
      <c r="F389" s="20">
        <f t="shared" si="19"/>
        <v>130208702.6425</v>
      </c>
    </row>
    <row r="390" spans="1:6" s="5" customFormat="1" ht="15.75" x14ac:dyDescent="0.25">
      <c r="A390" s="32" t="s">
        <v>279</v>
      </c>
      <c r="B390" s="33" t="s">
        <v>289</v>
      </c>
      <c r="C390" s="34" t="s">
        <v>561</v>
      </c>
      <c r="D390" s="39"/>
      <c r="E390" s="40">
        <v>1921</v>
      </c>
      <c r="F390" s="20">
        <f t="shared" si="19"/>
        <v>130206781.6425</v>
      </c>
    </row>
    <row r="391" spans="1:6" s="5" customFormat="1" ht="15.75" x14ac:dyDescent="0.25">
      <c r="A391" s="32" t="s">
        <v>279</v>
      </c>
      <c r="B391" s="33" t="s">
        <v>290</v>
      </c>
      <c r="C391" s="34" t="s">
        <v>35</v>
      </c>
      <c r="D391" s="39"/>
      <c r="E391" s="40">
        <v>88350</v>
      </c>
      <c r="F391" s="20">
        <f t="shared" si="19"/>
        <v>130118431.6425</v>
      </c>
    </row>
    <row r="392" spans="1:6" s="5" customFormat="1" ht="15.75" x14ac:dyDescent="0.25">
      <c r="A392" s="32" t="s">
        <v>279</v>
      </c>
      <c r="B392" s="33" t="s">
        <v>291</v>
      </c>
      <c r="C392" s="34" t="s">
        <v>562</v>
      </c>
      <c r="D392" s="39"/>
      <c r="E392" s="40">
        <v>102125</v>
      </c>
      <c r="F392" s="20">
        <f t="shared" si="19"/>
        <v>130016306.6425</v>
      </c>
    </row>
    <row r="393" spans="1:6" s="5" customFormat="1" ht="15.75" x14ac:dyDescent="0.25">
      <c r="A393" s="32" t="s">
        <v>279</v>
      </c>
      <c r="B393" s="33" t="s">
        <v>292</v>
      </c>
      <c r="C393" s="34" t="s">
        <v>563</v>
      </c>
      <c r="D393" s="39"/>
      <c r="E393" s="40">
        <v>209380</v>
      </c>
      <c r="F393" s="20">
        <f t="shared" si="19"/>
        <v>129806926.6425</v>
      </c>
    </row>
    <row r="394" spans="1:6" s="5" customFormat="1" ht="15.75" x14ac:dyDescent="0.25">
      <c r="A394" s="32" t="s">
        <v>279</v>
      </c>
      <c r="B394" s="33" t="s">
        <v>293</v>
      </c>
      <c r="C394" s="34" t="s">
        <v>564</v>
      </c>
      <c r="D394" s="39"/>
      <c r="E394" s="40">
        <v>238298</v>
      </c>
      <c r="F394" s="20">
        <f t="shared" si="19"/>
        <v>129568628.6425</v>
      </c>
    </row>
    <row r="395" spans="1:6" s="5" customFormat="1" ht="15.75" x14ac:dyDescent="0.25">
      <c r="A395" s="32" t="s">
        <v>279</v>
      </c>
      <c r="B395" s="33" t="s">
        <v>294</v>
      </c>
      <c r="C395" s="34" t="s">
        <v>565</v>
      </c>
      <c r="D395" s="39"/>
      <c r="E395" s="40">
        <v>107350</v>
      </c>
      <c r="F395" s="20">
        <f t="shared" si="19"/>
        <v>129461278.6425</v>
      </c>
    </row>
    <row r="396" spans="1:6" s="5" customFormat="1" ht="15.75" x14ac:dyDescent="0.25">
      <c r="A396" s="32" t="s">
        <v>279</v>
      </c>
      <c r="B396" s="33" t="s">
        <v>295</v>
      </c>
      <c r="C396" s="34" t="s">
        <v>566</v>
      </c>
      <c r="D396" s="39"/>
      <c r="E396" s="40">
        <v>23500.53</v>
      </c>
      <c r="F396" s="20">
        <f t="shared" si="19"/>
        <v>129437778.1125</v>
      </c>
    </row>
    <row r="397" spans="1:6" s="5" customFormat="1" ht="15.75" x14ac:dyDescent="0.25">
      <c r="A397" s="32" t="s">
        <v>279</v>
      </c>
      <c r="B397" s="33" t="s">
        <v>296</v>
      </c>
      <c r="C397" s="34" t="s">
        <v>567</v>
      </c>
      <c r="D397" s="39"/>
      <c r="E397" s="40">
        <v>199500</v>
      </c>
      <c r="F397" s="20">
        <f t="shared" si="19"/>
        <v>129238278.1125</v>
      </c>
    </row>
    <row r="398" spans="1:6" s="5" customFormat="1" ht="15.75" x14ac:dyDescent="0.25">
      <c r="A398" s="32" t="s">
        <v>279</v>
      </c>
      <c r="B398" s="33" t="s">
        <v>297</v>
      </c>
      <c r="C398" s="34" t="s">
        <v>568</v>
      </c>
      <c r="D398" s="39"/>
      <c r="E398" s="40">
        <v>118750</v>
      </c>
      <c r="F398" s="20">
        <f t="shared" ref="F398:F425" si="22">+F397+D398-E398</f>
        <v>129119528.1125</v>
      </c>
    </row>
    <row r="399" spans="1:6" s="5" customFormat="1" ht="30" x14ac:dyDescent="0.25">
      <c r="A399" s="32" t="s">
        <v>279</v>
      </c>
      <c r="B399" s="33" t="s">
        <v>298</v>
      </c>
      <c r="C399" s="34" t="s">
        <v>569</v>
      </c>
      <c r="D399" s="39"/>
      <c r="E399" s="40">
        <v>501674.8</v>
      </c>
      <c r="F399" s="20">
        <f t="shared" si="22"/>
        <v>128617853.3125</v>
      </c>
    </row>
    <row r="400" spans="1:6" s="5" customFormat="1" ht="15.75" x14ac:dyDescent="0.25">
      <c r="A400" s="32" t="s">
        <v>279</v>
      </c>
      <c r="B400" s="33" t="s">
        <v>299</v>
      </c>
      <c r="C400" s="34" t="s">
        <v>570</v>
      </c>
      <c r="D400" s="39"/>
      <c r="E400" s="40">
        <v>179550</v>
      </c>
      <c r="F400" s="20">
        <f t="shared" si="22"/>
        <v>128438303.3125</v>
      </c>
    </row>
    <row r="401" spans="1:6" s="5" customFormat="1" ht="15.75" x14ac:dyDescent="0.25">
      <c r="A401" s="32" t="s">
        <v>279</v>
      </c>
      <c r="B401" s="33" t="s">
        <v>300</v>
      </c>
      <c r="C401" s="34" t="s">
        <v>571</v>
      </c>
      <c r="D401" s="39"/>
      <c r="E401" s="40">
        <v>122550</v>
      </c>
      <c r="F401" s="20">
        <f t="shared" si="22"/>
        <v>128315753.3125</v>
      </c>
    </row>
    <row r="402" spans="1:6" s="5" customFormat="1" ht="15.75" x14ac:dyDescent="0.25">
      <c r="A402" s="32" t="s">
        <v>279</v>
      </c>
      <c r="B402" s="33" t="s">
        <v>301</v>
      </c>
      <c r="C402" s="34" t="s">
        <v>572</v>
      </c>
      <c r="D402" s="39"/>
      <c r="E402" s="40">
        <v>131249.5</v>
      </c>
      <c r="F402" s="20">
        <f t="shared" si="22"/>
        <v>128184503.8125</v>
      </c>
    </row>
    <row r="403" spans="1:6" s="5" customFormat="1" ht="15.75" x14ac:dyDescent="0.25">
      <c r="A403" s="32" t="s">
        <v>302</v>
      </c>
      <c r="B403" s="33"/>
      <c r="C403" s="34" t="s">
        <v>24</v>
      </c>
      <c r="D403" s="39">
        <v>61820</v>
      </c>
      <c r="E403" s="40"/>
      <c r="F403" s="20">
        <f t="shared" si="22"/>
        <v>128246323.8125</v>
      </c>
    </row>
    <row r="404" spans="1:6" s="5" customFormat="1" ht="15.75" x14ac:dyDescent="0.25">
      <c r="A404" s="32" t="s">
        <v>302</v>
      </c>
      <c r="B404" s="33"/>
      <c r="C404" s="34" t="s">
        <v>25</v>
      </c>
      <c r="D404" s="39">
        <v>1104.74</v>
      </c>
      <c r="E404" s="40">
        <f>+D404*0.025</f>
        <v>27.618500000000001</v>
      </c>
      <c r="F404" s="20">
        <f t="shared" si="22"/>
        <v>128247400.934</v>
      </c>
    </row>
    <row r="405" spans="1:6" s="5" customFormat="1" ht="15.75" x14ac:dyDescent="0.25">
      <c r="A405" s="32" t="s">
        <v>302</v>
      </c>
      <c r="B405" s="33"/>
      <c r="C405" s="34" t="s">
        <v>25</v>
      </c>
      <c r="D405" s="39">
        <v>1000</v>
      </c>
      <c r="E405" s="40">
        <f t="shared" ref="E405:E408" si="23">+D405*0.025</f>
        <v>25</v>
      </c>
      <c r="F405" s="20">
        <f t="shared" si="22"/>
        <v>128248375.934</v>
      </c>
    </row>
    <row r="406" spans="1:6" s="5" customFormat="1" ht="15.75" x14ac:dyDescent="0.25">
      <c r="A406" s="32" t="s">
        <v>302</v>
      </c>
      <c r="B406" s="33"/>
      <c r="C406" s="34" t="s">
        <v>25</v>
      </c>
      <c r="D406" s="39">
        <v>24701.26</v>
      </c>
      <c r="E406" s="40">
        <f t="shared" si="23"/>
        <v>617.53150000000005</v>
      </c>
      <c r="F406" s="20">
        <f t="shared" si="22"/>
        <v>128272459.66250001</v>
      </c>
    </row>
    <row r="407" spans="1:6" s="5" customFormat="1" ht="15.75" x14ac:dyDescent="0.25">
      <c r="A407" s="32" t="s">
        <v>302</v>
      </c>
      <c r="B407" s="33"/>
      <c r="C407" s="34" t="s">
        <v>25</v>
      </c>
      <c r="D407" s="39">
        <v>2386.4899999999998</v>
      </c>
      <c r="E407" s="40">
        <f t="shared" si="23"/>
        <v>59.66225</v>
      </c>
      <c r="F407" s="20">
        <f t="shared" si="22"/>
        <v>128274786.49025001</v>
      </c>
    </row>
    <row r="408" spans="1:6" s="5" customFormat="1" ht="15.75" x14ac:dyDescent="0.25">
      <c r="A408" s="32" t="s">
        <v>302</v>
      </c>
      <c r="B408" s="33"/>
      <c r="C408" s="34" t="s">
        <v>25</v>
      </c>
      <c r="D408" s="39">
        <v>1200</v>
      </c>
      <c r="E408" s="40">
        <f t="shared" si="23"/>
        <v>30</v>
      </c>
      <c r="F408" s="36">
        <f t="shared" si="22"/>
        <v>128275956.49025001</v>
      </c>
    </row>
    <row r="409" spans="1:6" s="5" customFormat="1" ht="15.75" x14ac:dyDescent="0.25">
      <c r="A409" s="32" t="s">
        <v>303</v>
      </c>
      <c r="B409" s="33"/>
      <c r="C409" s="34" t="s">
        <v>24</v>
      </c>
      <c r="D409" s="39">
        <v>15480</v>
      </c>
      <c r="E409" s="40"/>
      <c r="F409" s="20">
        <f t="shared" si="22"/>
        <v>128291436.49025001</v>
      </c>
    </row>
    <row r="410" spans="1:6" s="5" customFormat="1" ht="15.75" x14ac:dyDescent="0.25">
      <c r="A410" s="32" t="s">
        <v>303</v>
      </c>
      <c r="B410" s="33"/>
      <c r="C410" s="34" t="s">
        <v>25</v>
      </c>
      <c r="D410" s="39">
        <v>4240.7</v>
      </c>
      <c r="E410" s="40">
        <f>+D410*0.025</f>
        <v>106.0175</v>
      </c>
      <c r="F410" s="20">
        <f t="shared" si="22"/>
        <v>128295571.17275001</v>
      </c>
    </row>
    <row r="411" spans="1:6" s="5" customFormat="1" ht="15.75" x14ac:dyDescent="0.25">
      <c r="A411" s="32" t="s">
        <v>303</v>
      </c>
      <c r="B411" s="33"/>
      <c r="C411" s="34" t="s">
        <v>25</v>
      </c>
      <c r="D411" s="39">
        <v>104.86</v>
      </c>
      <c r="E411" s="40">
        <f t="shared" ref="E411:E413" si="24">+D411*0.025</f>
        <v>2.6215000000000002</v>
      </c>
      <c r="F411" s="20">
        <f t="shared" si="22"/>
        <v>128295673.41125001</v>
      </c>
    </row>
    <row r="412" spans="1:6" s="5" customFormat="1" ht="15.75" x14ac:dyDescent="0.25">
      <c r="A412" s="32" t="s">
        <v>303</v>
      </c>
      <c r="B412" s="33"/>
      <c r="C412" s="34" t="s">
        <v>25</v>
      </c>
      <c r="D412" s="31">
        <v>841.92</v>
      </c>
      <c r="E412" s="35">
        <f t="shared" si="24"/>
        <v>21.048000000000002</v>
      </c>
      <c r="F412" s="20">
        <f t="shared" si="22"/>
        <v>128296494.28325002</v>
      </c>
    </row>
    <row r="413" spans="1:6" s="5" customFormat="1" ht="15.75" x14ac:dyDescent="0.25">
      <c r="A413" s="32" t="s">
        <v>303</v>
      </c>
      <c r="B413" s="33"/>
      <c r="C413" s="34" t="s">
        <v>25</v>
      </c>
      <c r="D413" s="31">
        <v>200</v>
      </c>
      <c r="E413" s="35">
        <f t="shared" si="24"/>
        <v>5</v>
      </c>
      <c r="F413" s="20">
        <f t="shared" si="22"/>
        <v>128296689.28325002</v>
      </c>
    </row>
    <row r="414" spans="1:6" s="5" customFormat="1" ht="30" x14ac:dyDescent="0.25">
      <c r="A414" s="32" t="s">
        <v>303</v>
      </c>
      <c r="B414" s="33" t="s">
        <v>304</v>
      </c>
      <c r="C414" s="34" t="s">
        <v>573</v>
      </c>
      <c r="D414" s="31"/>
      <c r="E414" s="35">
        <v>64355.76</v>
      </c>
      <c r="F414" s="20">
        <f t="shared" si="22"/>
        <v>128232333.52325001</v>
      </c>
    </row>
    <row r="415" spans="1:6" s="5" customFormat="1" ht="30" x14ac:dyDescent="0.25">
      <c r="A415" s="32" t="s">
        <v>303</v>
      </c>
      <c r="B415" s="33" t="s">
        <v>305</v>
      </c>
      <c r="C415" s="34" t="s">
        <v>574</v>
      </c>
      <c r="D415" s="31"/>
      <c r="E415" s="35">
        <v>209784.5</v>
      </c>
      <c r="F415" s="20">
        <f t="shared" si="22"/>
        <v>128022549.02325001</v>
      </c>
    </row>
    <row r="416" spans="1:6" s="5" customFormat="1" ht="15.75" x14ac:dyDescent="0.25">
      <c r="A416" s="32" t="s">
        <v>303</v>
      </c>
      <c r="B416" s="33" t="s">
        <v>306</v>
      </c>
      <c r="C416" s="34" t="s">
        <v>575</v>
      </c>
      <c r="D416" s="31"/>
      <c r="E416" s="35">
        <v>613.59</v>
      </c>
      <c r="F416" s="20">
        <f t="shared" si="22"/>
        <v>128021935.43325001</v>
      </c>
    </row>
    <row r="417" spans="1:128" s="5" customFormat="1" ht="15.75" x14ac:dyDescent="0.25">
      <c r="A417" s="32" t="s">
        <v>303</v>
      </c>
      <c r="B417" s="33" t="s">
        <v>307</v>
      </c>
      <c r="C417" s="34" t="s">
        <v>576</v>
      </c>
      <c r="D417" s="31"/>
      <c r="E417" s="35">
        <v>122550</v>
      </c>
      <c r="F417" s="20">
        <f t="shared" si="22"/>
        <v>127899385.43325001</v>
      </c>
    </row>
    <row r="418" spans="1:128" s="5" customFormat="1" ht="15.75" x14ac:dyDescent="0.25">
      <c r="A418" s="32" t="s">
        <v>303</v>
      </c>
      <c r="B418" s="33" t="s">
        <v>308</v>
      </c>
      <c r="C418" s="34" t="s">
        <v>577</v>
      </c>
      <c r="D418" s="31"/>
      <c r="E418" s="35">
        <v>137529.60000000001</v>
      </c>
      <c r="F418" s="20">
        <f t="shared" si="22"/>
        <v>127761855.83325002</v>
      </c>
    </row>
    <row r="419" spans="1:128" s="5" customFormat="1" ht="30" x14ac:dyDescent="0.25">
      <c r="A419" s="32" t="s">
        <v>303</v>
      </c>
      <c r="B419" s="33" t="s">
        <v>309</v>
      </c>
      <c r="C419" s="34" t="s">
        <v>578</v>
      </c>
      <c r="D419" s="31"/>
      <c r="E419" s="35">
        <v>111870</v>
      </c>
      <c r="F419" s="20">
        <f t="shared" si="22"/>
        <v>127649985.83325002</v>
      </c>
    </row>
    <row r="420" spans="1:128" s="5" customFormat="1" ht="15.75" x14ac:dyDescent="0.25">
      <c r="A420" s="32" t="s">
        <v>303</v>
      </c>
      <c r="B420" s="33" t="s">
        <v>310</v>
      </c>
      <c r="C420" s="34" t="s">
        <v>579</v>
      </c>
      <c r="D420" s="31"/>
      <c r="E420" s="35">
        <v>1471260</v>
      </c>
      <c r="F420" s="20">
        <f t="shared" si="22"/>
        <v>126178725.83325002</v>
      </c>
    </row>
    <row r="421" spans="1:128" s="5" customFormat="1" ht="15.75" x14ac:dyDescent="0.25">
      <c r="A421" s="32" t="s">
        <v>303</v>
      </c>
      <c r="B421" s="33" t="s">
        <v>311</v>
      </c>
      <c r="C421" s="34" t="s">
        <v>580</v>
      </c>
      <c r="D421" s="31"/>
      <c r="E421" s="35">
        <v>79937</v>
      </c>
      <c r="F421" s="20">
        <f t="shared" si="22"/>
        <v>126098788.83325002</v>
      </c>
    </row>
    <row r="422" spans="1:128" s="5" customFormat="1" ht="15.75" x14ac:dyDescent="0.25">
      <c r="A422" s="32" t="s">
        <v>303</v>
      </c>
      <c r="B422" s="33" t="s">
        <v>312</v>
      </c>
      <c r="C422" s="34" t="s">
        <v>581</v>
      </c>
      <c r="D422" s="31"/>
      <c r="E422" s="35">
        <v>51980</v>
      </c>
      <c r="F422" s="20">
        <f t="shared" si="22"/>
        <v>126046808.83325002</v>
      </c>
    </row>
    <row r="423" spans="1:128" s="5" customFormat="1" ht="15.75" x14ac:dyDescent="0.25">
      <c r="A423" s="32" t="s">
        <v>303</v>
      </c>
      <c r="B423" s="33" t="s">
        <v>313</v>
      </c>
      <c r="C423" s="34" t="s">
        <v>582</v>
      </c>
      <c r="D423" s="31"/>
      <c r="E423" s="35">
        <v>214462.5</v>
      </c>
      <c r="F423" s="20">
        <f t="shared" si="22"/>
        <v>125832346.33325002</v>
      </c>
    </row>
    <row r="424" spans="1:128" s="5" customFormat="1" ht="15.75" x14ac:dyDescent="0.25">
      <c r="A424" s="32" t="s">
        <v>303</v>
      </c>
      <c r="B424" s="33" t="s">
        <v>314</v>
      </c>
      <c r="C424" s="34" t="s">
        <v>583</v>
      </c>
      <c r="D424" s="31"/>
      <c r="E424" s="35">
        <v>52250</v>
      </c>
      <c r="F424" s="20">
        <f t="shared" si="22"/>
        <v>125780096.33325002</v>
      </c>
    </row>
    <row r="425" spans="1:128" s="5" customFormat="1" ht="15.75" x14ac:dyDescent="0.25">
      <c r="A425" s="32" t="s">
        <v>303</v>
      </c>
      <c r="B425" s="33" t="s">
        <v>315</v>
      </c>
      <c r="C425" s="34" t="s">
        <v>584</v>
      </c>
      <c r="D425" s="31"/>
      <c r="E425" s="35">
        <v>329339.64</v>
      </c>
      <c r="F425" s="36">
        <f t="shared" si="22"/>
        <v>125450756.69325002</v>
      </c>
    </row>
    <row r="426" spans="1:128" s="6" customFormat="1" thickBot="1" x14ac:dyDescent="0.3">
      <c r="A426" s="21"/>
      <c r="B426" s="22"/>
      <c r="C426" s="23"/>
      <c r="D426" s="24">
        <f>SUM(D12:D425)</f>
        <v>79256721.48999998</v>
      </c>
      <c r="E426" s="24">
        <f>SUM(E12:E425)</f>
        <v>88120185.274750024</v>
      </c>
      <c r="F426" s="2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  <c r="BO426" s="5"/>
      <c r="BP426" s="5"/>
      <c r="BQ426" s="5"/>
      <c r="BR426" s="5"/>
      <c r="BS426" s="5"/>
      <c r="BT426" s="5"/>
      <c r="BU426" s="5"/>
      <c r="BV426" s="5"/>
      <c r="BW426" s="5"/>
      <c r="BX426" s="5"/>
      <c r="BY426" s="5"/>
      <c r="BZ426" s="5"/>
      <c r="CA426" s="5"/>
      <c r="CB426" s="5"/>
      <c r="CC426" s="5"/>
      <c r="CD426" s="5"/>
      <c r="CE426" s="5"/>
      <c r="CF426" s="5"/>
      <c r="CG426" s="5"/>
      <c r="CH426" s="5"/>
      <c r="CI426" s="5"/>
      <c r="CJ426" s="5"/>
      <c r="CK426" s="5"/>
      <c r="CL426" s="5"/>
      <c r="CM426" s="5"/>
      <c r="CN426" s="5"/>
      <c r="CO426" s="5"/>
      <c r="CP426" s="5"/>
      <c r="CQ426" s="5"/>
      <c r="CR426" s="5"/>
      <c r="CS426" s="5"/>
      <c r="CT426" s="5"/>
      <c r="CU426" s="5"/>
      <c r="CV426" s="5"/>
      <c r="CW426" s="5"/>
      <c r="CX426" s="5"/>
      <c r="CY426" s="5"/>
      <c r="CZ426" s="5"/>
      <c r="DA426" s="5"/>
      <c r="DB426" s="5"/>
      <c r="DC426" s="5"/>
      <c r="DD426" s="5"/>
      <c r="DE426" s="5"/>
      <c r="DF426" s="5"/>
      <c r="DG426" s="5"/>
      <c r="DH426" s="5"/>
      <c r="DI426" s="5"/>
      <c r="DJ426" s="5"/>
      <c r="DK426" s="5"/>
      <c r="DL426" s="5"/>
      <c r="DM426" s="5"/>
      <c r="DN426" s="5"/>
      <c r="DO426" s="5"/>
      <c r="DP426" s="5"/>
      <c r="DQ426" s="5"/>
      <c r="DR426" s="5"/>
      <c r="DS426" s="5"/>
      <c r="DT426" s="5"/>
      <c r="DU426" s="5"/>
      <c r="DV426" s="5"/>
      <c r="DW426" s="5"/>
      <c r="DX426" s="5"/>
    </row>
    <row r="427" spans="1:128" s="6" customFormat="1" thickTop="1" x14ac:dyDescent="0.25">
      <c r="A427" s="21"/>
      <c r="B427" s="22"/>
      <c r="C427" s="23"/>
      <c r="D427" s="26"/>
      <c r="E427" s="26"/>
      <c r="F427" s="27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  <c r="BO427" s="5"/>
      <c r="BP427" s="5"/>
      <c r="BQ427" s="5"/>
      <c r="BR427" s="5"/>
      <c r="BS427" s="5"/>
      <c r="BT427" s="5"/>
      <c r="BU427" s="5"/>
      <c r="BV427" s="5"/>
      <c r="BW427" s="5"/>
      <c r="BX427" s="5"/>
      <c r="BY427" s="5"/>
      <c r="BZ427" s="5"/>
      <c r="CA427" s="5"/>
      <c r="CB427" s="5"/>
      <c r="CC427" s="5"/>
      <c r="CD427" s="5"/>
      <c r="CE427" s="5"/>
      <c r="CF427" s="5"/>
      <c r="CG427" s="5"/>
      <c r="CH427" s="5"/>
      <c r="CI427" s="5"/>
      <c r="CJ427" s="5"/>
      <c r="CK427" s="5"/>
      <c r="CL427" s="5"/>
      <c r="CM427" s="5"/>
      <c r="CN427" s="5"/>
      <c r="CO427" s="5"/>
      <c r="CP427" s="5"/>
      <c r="CQ427" s="5"/>
      <c r="CR427" s="5"/>
      <c r="CS427" s="5"/>
      <c r="CT427" s="5"/>
      <c r="CU427" s="5"/>
      <c r="CV427" s="5"/>
      <c r="CW427" s="5"/>
      <c r="CX427" s="5"/>
      <c r="CY427" s="5"/>
      <c r="CZ427" s="5"/>
      <c r="DA427" s="5"/>
      <c r="DB427" s="5"/>
      <c r="DC427" s="5"/>
      <c r="DD427" s="5"/>
      <c r="DE427" s="5"/>
      <c r="DF427" s="5"/>
      <c r="DG427" s="5"/>
      <c r="DH427" s="5"/>
      <c r="DI427" s="5"/>
      <c r="DJ427" s="5"/>
      <c r="DK427" s="5"/>
      <c r="DL427" s="5"/>
      <c r="DM427" s="5"/>
      <c r="DN427" s="5"/>
      <c r="DO427" s="5"/>
      <c r="DP427" s="5"/>
      <c r="DQ427" s="5"/>
      <c r="DR427" s="5"/>
      <c r="DS427" s="5"/>
      <c r="DT427" s="5"/>
      <c r="DU427" s="5"/>
      <c r="DV427" s="5"/>
      <c r="DW427" s="5"/>
      <c r="DX427" s="5"/>
    </row>
    <row r="428" spans="1:128" s="6" customFormat="1" ht="15.75" x14ac:dyDescent="0.25">
      <c r="A428" s="3"/>
      <c r="B428" s="1"/>
      <c r="C428" s="2"/>
      <c r="D428" s="7"/>
      <c r="E428" s="7"/>
      <c r="F428" s="14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  <c r="BO428" s="5"/>
      <c r="BP428" s="5"/>
      <c r="BQ428" s="5"/>
      <c r="BR428" s="5"/>
      <c r="BS428" s="5"/>
      <c r="BT428" s="5"/>
      <c r="BU428" s="5"/>
      <c r="BV428" s="5"/>
      <c r="BW428" s="5"/>
      <c r="BX428" s="5"/>
      <c r="BY428" s="5"/>
      <c r="BZ428" s="5"/>
      <c r="CA428" s="5"/>
      <c r="CB428" s="5"/>
      <c r="CC428" s="5"/>
      <c r="CD428" s="5"/>
      <c r="CE428" s="5"/>
      <c r="CF428" s="5"/>
      <c r="CG428" s="5"/>
      <c r="CH428" s="5"/>
      <c r="CI428" s="5"/>
      <c r="CJ428" s="5"/>
      <c r="CK428" s="5"/>
      <c r="CL428" s="5"/>
      <c r="CM428" s="5"/>
      <c r="CN428" s="5"/>
      <c r="CO428" s="5"/>
      <c r="CP428" s="5"/>
      <c r="CQ428" s="5"/>
      <c r="CR428" s="5"/>
      <c r="CS428" s="5"/>
      <c r="CT428" s="5"/>
      <c r="CU428" s="5"/>
      <c r="CV428" s="5"/>
      <c r="CW428" s="5"/>
      <c r="CX428" s="5"/>
      <c r="CY428" s="5"/>
      <c r="CZ428" s="5"/>
      <c r="DA428" s="5"/>
      <c r="DB428" s="5"/>
      <c r="DC428" s="5"/>
      <c r="DD428" s="5"/>
      <c r="DE428" s="5"/>
      <c r="DF428" s="5"/>
      <c r="DG428" s="5"/>
      <c r="DH428" s="5"/>
      <c r="DI428" s="5"/>
      <c r="DJ428" s="5"/>
      <c r="DK428" s="5"/>
      <c r="DL428" s="5"/>
      <c r="DM428" s="5"/>
      <c r="DN428" s="5"/>
      <c r="DO428" s="5"/>
      <c r="DP428" s="5"/>
      <c r="DQ428" s="5"/>
      <c r="DR428" s="5"/>
      <c r="DS428" s="5"/>
      <c r="DT428" s="5"/>
      <c r="DU428" s="5"/>
      <c r="DV428" s="5"/>
      <c r="DW428" s="5"/>
      <c r="DX428" s="5"/>
    </row>
    <row r="429" spans="1:128" s="6" customFormat="1" ht="15.75" x14ac:dyDescent="0.25">
      <c r="A429" s="3"/>
      <c r="B429" s="1"/>
      <c r="C429" s="2"/>
      <c r="D429" s="7"/>
      <c r="E429" s="7"/>
      <c r="F429" s="14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  <c r="BO429" s="5"/>
      <c r="BP429" s="5"/>
      <c r="BQ429" s="5"/>
      <c r="BR429" s="5"/>
      <c r="BS429" s="5"/>
      <c r="BT429" s="5"/>
      <c r="BU429" s="5"/>
      <c r="BV429" s="5"/>
      <c r="BW429" s="5"/>
      <c r="BX429" s="5"/>
      <c r="BY429" s="5"/>
      <c r="BZ429" s="5"/>
      <c r="CA429" s="5"/>
      <c r="CB429" s="5"/>
      <c r="CC429" s="5"/>
      <c r="CD429" s="5"/>
      <c r="CE429" s="5"/>
      <c r="CF429" s="5"/>
      <c r="CG429" s="5"/>
      <c r="CH429" s="5"/>
      <c r="CI429" s="5"/>
      <c r="CJ429" s="5"/>
      <c r="CK429" s="5"/>
      <c r="CL429" s="5"/>
      <c r="CM429" s="5"/>
      <c r="CN429" s="5"/>
      <c r="CO429" s="5"/>
      <c r="CP429" s="5"/>
      <c r="CQ429" s="5"/>
      <c r="CR429" s="5"/>
      <c r="CS429" s="5"/>
      <c r="CT429" s="5"/>
      <c r="CU429" s="5"/>
      <c r="CV429" s="5"/>
      <c r="CW429" s="5"/>
      <c r="CX429" s="5"/>
      <c r="CY429" s="5"/>
      <c r="CZ429" s="5"/>
      <c r="DA429" s="5"/>
      <c r="DB429" s="5"/>
      <c r="DC429" s="5"/>
      <c r="DD429" s="5"/>
      <c r="DE429" s="5"/>
      <c r="DF429" s="5"/>
      <c r="DG429" s="5"/>
      <c r="DH429" s="5"/>
      <c r="DI429" s="5"/>
      <c r="DJ429" s="5"/>
      <c r="DK429" s="5"/>
      <c r="DL429" s="5"/>
      <c r="DM429" s="5"/>
      <c r="DN429" s="5"/>
      <c r="DO429" s="5"/>
      <c r="DP429" s="5"/>
      <c r="DQ429" s="5"/>
      <c r="DR429" s="5"/>
      <c r="DS429" s="5"/>
      <c r="DT429" s="5"/>
      <c r="DU429" s="5"/>
      <c r="DV429" s="5"/>
      <c r="DW429" s="5"/>
      <c r="DX429" s="5"/>
    </row>
    <row r="430" spans="1:128" s="6" customFormat="1" ht="15.75" x14ac:dyDescent="0.25">
      <c r="A430" s="3"/>
      <c r="B430" s="1"/>
      <c r="C430" s="2"/>
      <c r="D430" s="7"/>
      <c r="E430" s="7"/>
      <c r="F430" s="14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  <c r="BO430" s="5"/>
      <c r="BP430" s="5"/>
      <c r="BQ430" s="5"/>
      <c r="BR430" s="5"/>
      <c r="BS430" s="5"/>
      <c r="BT430" s="5"/>
      <c r="BU430" s="5"/>
      <c r="BV430" s="5"/>
      <c r="BW430" s="5"/>
      <c r="BX430" s="5"/>
      <c r="BY430" s="5"/>
      <c r="BZ430" s="5"/>
      <c r="CA430" s="5"/>
      <c r="CB430" s="5"/>
      <c r="CC430" s="5"/>
      <c r="CD430" s="5"/>
      <c r="CE430" s="5"/>
      <c r="CF430" s="5"/>
      <c r="CG430" s="5"/>
      <c r="CH430" s="5"/>
      <c r="CI430" s="5"/>
      <c r="CJ430" s="5"/>
      <c r="CK430" s="5"/>
      <c r="CL430" s="5"/>
      <c r="CM430" s="5"/>
      <c r="CN430" s="5"/>
      <c r="CO430" s="5"/>
      <c r="CP430" s="5"/>
      <c r="CQ430" s="5"/>
      <c r="CR430" s="5"/>
      <c r="CS430" s="5"/>
      <c r="CT430" s="5"/>
      <c r="CU430" s="5"/>
      <c r="CV430" s="5"/>
      <c r="CW430" s="5"/>
      <c r="CX430" s="5"/>
      <c r="CY430" s="5"/>
      <c r="CZ430" s="5"/>
      <c r="DA430" s="5"/>
      <c r="DB430" s="5"/>
      <c r="DC430" s="5"/>
      <c r="DD430" s="5"/>
      <c r="DE430" s="5"/>
      <c r="DF430" s="5"/>
      <c r="DG430" s="5"/>
      <c r="DH430" s="5"/>
      <c r="DI430" s="5"/>
      <c r="DJ430" s="5"/>
      <c r="DK430" s="5"/>
      <c r="DL430" s="5"/>
      <c r="DM430" s="5"/>
      <c r="DN430" s="5"/>
      <c r="DO430" s="5"/>
      <c r="DP430" s="5"/>
      <c r="DQ430" s="5"/>
      <c r="DR430" s="5"/>
      <c r="DS430" s="5"/>
      <c r="DT430" s="5"/>
      <c r="DU430" s="5"/>
      <c r="DV430" s="5"/>
      <c r="DW430" s="5"/>
      <c r="DX430" s="5"/>
    </row>
    <row r="431" spans="1:128" s="6" customFormat="1" ht="15.75" x14ac:dyDescent="0.25">
      <c r="A431" s="3"/>
      <c r="B431" s="1"/>
      <c r="C431" s="2"/>
      <c r="D431" s="7"/>
      <c r="E431" s="7"/>
      <c r="F431" s="14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  <c r="BO431" s="5"/>
      <c r="BP431" s="5"/>
      <c r="BQ431" s="5"/>
      <c r="BR431" s="5"/>
      <c r="BS431" s="5"/>
      <c r="BT431" s="5"/>
      <c r="BU431" s="5"/>
      <c r="BV431" s="5"/>
      <c r="BW431" s="5"/>
      <c r="BX431" s="5"/>
      <c r="BY431" s="5"/>
      <c r="BZ431" s="5"/>
      <c r="CA431" s="5"/>
      <c r="CB431" s="5"/>
      <c r="CC431" s="5"/>
      <c r="CD431" s="5"/>
      <c r="CE431" s="5"/>
      <c r="CF431" s="5"/>
      <c r="CG431" s="5"/>
      <c r="CH431" s="5"/>
      <c r="CI431" s="5"/>
      <c r="CJ431" s="5"/>
      <c r="CK431" s="5"/>
      <c r="CL431" s="5"/>
      <c r="CM431" s="5"/>
      <c r="CN431" s="5"/>
      <c r="CO431" s="5"/>
      <c r="CP431" s="5"/>
      <c r="CQ431" s="5"/>
      <c r="CR431" s="5"/>
      <c r="CS431" s="5"/>
      <c r="CT431" s="5"/>
      <c r="CU431" s="5"/>
      <c r="CV431" s="5"/>
      <c r="CW431" s="5"/>
      <c r="CX431" s="5"/>
      <c r="CY431" s="5"/>
      <c r="CZ431" s="5"/>
      <c r="DA431" s="5"/>
      <c r="DB431" s="5"/>
      <c r="DC431" s="5"/>
      <c r="DD431" s="5"/>
      <c r="DE431" s="5"/>
      <c r="DF431" s="5"/>
      <c r="DG431" s="5"/>
      <c r="DH431" s="5"/>
      <c r="DI431" s="5"/>
      <c r="DJ431" s="5"/>
      <c r="DK431" s="5"/>
      <c r="DL431" s="5"/>
      <c r="DM431" s="5"/>
      <c r="DN431" s="5"/>
      <c r="DO431" s="5"/>
      <c r="DP431" s="5"/>
      <c r="DQ431" s="5"/>
      <c r="DR431" s="5"/>
      <c r="DS431" s="5"/>
      <c r="DT431" s="5"/>
      <c r="DU431" s="5"/>
      <c r="DV431" s="5"/>
      <c r="DW431" s="5"/>
      <c r="DX431" s="5"/>
    </row>
    <row r="432" spans="1:128" s="6" customFormat="1" ht="15.75" x14ac:dyDescent="0.25">
      <c r="A432" s="3"/>
      <c r="B432" s="1"/>
      <c r="C432" s="2"/>
      <c r="D432" s="7"/>
      <c r="E432" s="7"/>
      <c r="F432" s="14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  <c r="BO432" s="5"/>
      <c r="BP432" s="5"/>
      <c r="BQ432" s="5"/>
      <c r="BR432" s="5"/>
      <c r="BS432" s="5"/>
      <c r="BT432" s="5"/>
      <c r="BU432" s="5"/>
      <c r="BV432" s="5"/>
      <c r="BW432" s="5"/>
      <c r="BX432" s="5"/>
      <c r="BY432" s="5"/>
      <c r="BZ432" s="5"/>
      <c r="CA432" s="5"/>
      <c r="CB432" s="5"/>
      <c r="CC432" s="5"/>
      <c r="CD432" s="5"/>
      <c r="CE432" s="5"/>
      <c r="CF432" s="5"/>
      <c r="CG432" s="5"/>
      <c r="CH432" s="5"/>
      <c r="CI432" s="5"/>
      <c r="CJ432" s="5"/>
      <c r="CK432" s="5"/>
      <c r="CL432" s="5"/>
      <c r="CM432" s="5"/>
      <c r="CN432" s="5"/>
      <c r="CO432" s="5"/>
      <c r="CP432" s="5"/>
      <c r="CQ432" s="5"/>
      <c r="CR432" s="5"/>
      <c r="CS432" s="5"/>
      <c r="CT432" s="5"/>
      <c r="CU432" s="5"/>
      <c r="CV432" s="5"/>
      <c r="CW432" s="5"/>
      <c r="CX432" s="5"/>
      <c r="CY432" s="5"/>
      <c r="CZ432" s="5"/>
      <c r="DA432" s="5"/>
      <c r="DB432" s="5"/>
      <c r="DC432" s="5"/>
      <c r="DD432" s="5"/>
      <c r="DE432" s="5"/>
      <c r="DF432" s="5"/>
      <c r="DG432" s="5"/>
      <c r="DH432" s="5"/>
      <c r="DI432" s="5"/>
      <c r="DJ432" s="5"/>
      <c r="DK432" s="5"/>
      <c r="DL432" s="5"/>
      <c r="DM432" s="5"/>
      <c r="DN432" s="5"/>
      <c r="DO432" s="5"/>
      <c r="DP432" s="5"/>
      <c r="DQ432" s="5"/>
      <c r="DR432" s="5"/>
      <c r="DS432" s="5"/>
      <c r="DT432" s="5"/>
      <c r="DU432" s="5"/>
      <c r="DV432" s="5"/>
      <c r="DW432" s="5"/>
      <c r="DX432" s="5"/>
    </row>
    <row r="433" spans="1:128" s="6" customFormat="1" ht="15.75" x14ac:dyDescent="0.25">
      <c r="A433" s="3"/>
      <c r="B433" s="1"/>
      <c r="C433" s="2"/>
      <c r="D433" s="7"/>
      <c r="E433" s="7"/>
      <c r="F433" s="14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  <c r="BO433" s="5"/>
      <c r="BP433" s="5"/>
      <c r="BQ433" s="5"/>
      <c r="BR433" s="5"/>
      <c r="BS433" s="5"/>
      <c r="BT433" s="5"/>
      <c r="BU433" s="5"/>
      <c r="BV433" s="5"/>
      <c r="BW433" s="5"/>
      <c r="BX433" s="5"/>
      <c r="BY433" s="5"/>
      <c r="BZ433" s="5"/>
      <c r="CA433" s="5"/>
      <c r="CB433" s="5"/>
      <c r="CC433" s="5"/>
      <c r="CD433" s="5"/>
      <c r="CE433" s="5"/>
      <c r="CF433" s="5"/>
      <c r="CG433" s="5"/>
      <c r="CH433" s="5"/>
      <c r="CI433" s="5"/>
      <c r="CJ433" s="5"/>
      <c r="CK433" s="5"/>
      <c r="CL433" s="5"/>
      <c r="CM433" s="5"/>
      <c r="CN433" s="5"/>
      <c r="CO433" s="5"/>
      <c r="CP433" s="5"/>
      <c r="CQ433" s="5"/>
      <c r="CR433" s="5"/>
      <c r="CS433" s="5"/>
      <c r="CT433" s="5"/>
      <c r="CU433" s="5"/>
      <c r="CV433" s="5"/>
      <c r="CW433" s="5"/>
      <c r="CX433" s="5"/>
      <c r="CY433" s="5"/>
      <c r="CZ433" s="5"/>
      <c r="DA433" s="5"/>
      <c r="DB433" s="5"/>
      <c r="DC433" s="5"/>
      <c r="DD433" s="5"/>
      <c r="DE433" s="5"/>
      <c r="DF433" s="5"/>
      <c r="DG433" s="5"/>
      <c r="DH433" s="5"/>
      <c r="DI433" s="5"/>
      <c r="DJ433" s="5"/>
      <c r="DK433" s="5"/>
      <c r="DL433" s="5"/>
      <c r="DM433" s="5"/>
      <c r="DN433" s="5"/>
      <c r="DO433" s="5"/>
      <c r="DP433" s="5"/>
      <c r="DQ433" s="5"/>
      <c r="DR433" s="5"/>
      <c r="DS433" s="5"/>
      <c r="DT433" s="5"/>
      <c r="DU433" s="5"/>
      <c r="DV433" s="5"/>
      <c r="DW433" s="5"/>
      <c r="DX433" s="5"/>
    </row>
    <row r="434" spans="1:128" s="6" customFormat="1" ht="15.75" x14ac:dyDescent="0.25">
      <c r="A434" s="3"/>
      <c r="B434" s="1"/>
      <c r="C434" s="2"/>
      <c r="D434" s="7"/>
      <c r="E434" s="7"/>
      <c r="F434" s="14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  <c r="BO434" s="5"/>
      <c r="BP434" s="5"/>
      <c r="BQ434" s="5"/>
      <c r="BR434" s="5"/>
      <c r="BS434" s="5"/>
      <c r="BT434" s="5"/>
      <c r="BU434" s="5"/>
      <c r="BV434" s="5"/>
      <c r="BW434" s="5"/>
      <c r="BX434" s="5"/>
      <c r="BY434" s="5"/>
      <c r="BZ434" s="5"/>
      <c r="CA434" s="5"/>
      <c r="CB434" s="5"/>
      <c r="CC434" s="5"/>
      <c r="CD434" s="5"/>
      <c r="CE434" s="5"/>
      <c r="CF434" s="5"/>
      <c r="CG434" s="5"/>
      <c r="CH434" s="5"/>
      <c r="CI434" s="5"/>
      <c r="CJ434" s="5"/>
      <c r="CK434" s="5"/>
      <c r="CL434" s="5"/>
      <c r="CM434" s="5"/>
      <c r="CN434" s="5"/>
      <c r="CO434" s="5"/>
      <c r="CP434" s="5"/>
      <c r="CQ434" s="5"/>
      <c r="CR434" s="5"/>
      <c r="CS434" s="5"/>
      <c r="CT434" s="5"/>
      <c r="CU434" s="5"/>
      <c r="CV434" s="5"/>
      <c r="CW434" s="5"/>
      <c r="CX434" s="5"/>
      <c r="CY434" s="5"/>
      <c r="CZ434" s="5"/>
      <c r="DA434" s="5"/>
      <c r="DB434" s="5"/>
      <c r="DC434" s="5"/>
      <c r="DD434" s="5"/>
      <c r="DE434" s="5"/>
      <c r="DF434" s="5"/>
      <c r="DG434" s="5"/>
      <c r="DH434" s="5"/>
      <c r="DI434" s="5"/>
      <c r="DJ434" s="5"/>
      <c r="DK434" s="5"/>
      <c r="DL434" s="5"/>
      <c r="DM434" s="5"/>
      <c r="DN434" s="5"/>
      <c r="DO434" s="5"/>
      <c r="DP434" s="5"/>
      <c r="DQ434" s="5"/>
      <c r="DR434" s="5"/>
      <c r="DS434" s="5"/>
      <c r="DT434" s="5"/>
      <c r="DU434" s="5"/>
      <c r="DV434" s="5"/>
      <c r="DW434" s="5"/>
      <c r="DX434" s="5"/>
    </row>
    <row r="435" spans="1:128" s="6" customFormat="1" ht="15.75" x14ac:dyDescent="0.25">
      <c r="A435" s="3"/>
      <c r="B435" s="1"/>
      <c r="C435" s="2"/>
      <c r="D435" s="7"/>
      <c r="E435" s="7"/>
      <c r="F435" s="14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  <c r="BO435" s="5"/>
      <c r="BP435" s="5"/>
      <c r="BQ435" s="5"/>
      <c r="BR435" s="5"/>
      <c r="BS435" s="5"/>
      <c r="BT435" s="5"/>
      <c r="BU435" s="5"/>
      <c r="BV435" s="5"/>
      <c r="BW435" s="5"/>
      <c r="BX435" s="5"/>
      <c r="BY435" s="5"/>
      <c r="BZ435" s="5"/>
      <c r="CA435" s="5"/>
      <c r="CB435" s="5"/>
      <c r="CC435" s="5"/>
      <c r="CD435" s="5"/>
      <c r="CE435" s="5"/>
      <c r="CF435" s="5"/>
      <c r="CG435" s="5"/>
      <c r="CH435" s="5"/>
      <c r="CI435" s="5"/>
      <c r="CJ435" s="5"/>
      <c r="CK435" s="5"/>
      <c r="CL435" s="5"/>
      <c r="CM435" s="5"/>
      <c r="CN435" s="5"/>
      <c r="CO435" s="5"/>
      <c r="CP435" s="5"/>
      <c r="CQ435" s="5"/>
      <c r="CR435" s="5"/>
      <c r="CS435" s="5"/>
      <c r="CT435" s="5"/>
      <c r="CU435" s="5"/>
      <c r="CV435" s="5"/>
      <c r="CW435" s="5"/>
      <c r="CX435" s="5"/>
      <c r="CY435" s="5"/>
      <c r="CZ435" s="5"/>
      <c r="DA435" s="5"/>
      <c r="DB435" s="5"/>
      <c r="DC435" s="5"/>
      <c r="DD435" s="5"/>
      <c r="DE435" s="5"/>
      <c r="DF435" s="5"/>
      <c r="DG435" s="5"/>
      <c r="DH435" s="5"/>
      <c r="DI435" s="5"/>
      <c r="DJ435" s="5"/>
      <c r="DK435" s="5"/>
      <c r="DL435" s="5"/>
      <c r="DM435" s="5"/>
      <c r="DN435" s="5"/>
      <c r="DO435" s="5"/>
      <c r="DP435" s="5"/>
      <c r="DQ435" s="5"/>
      <c r="DR435" s="5"/>
      <c r="DS435" s="5"/>
      <c r="DT435" s="5"/>
      <c r="DU435" s="5"/>
      <c r="DV435" s="5"/>
      <c r="DW435" s="5"/>
      <c r="DX435" s="5"/>
    </row>
    <row r="436" spans="1:128" s="6" customFormat="1" ht="15.75" x14ac:dyDescent="0.25">
      <c r="A436" s="3"/>
      <c r="B436" s="1"/>
      <c r="C436" s="2"/>
      <c r="D436" s="7"/>
      <c r="E436" s="7"/>
      <c r="F436" s="14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  <c r="BO436" s="5"/>
      <c r="BP436" s="5"/>
      <c r="BQ436" s="5"/>
      <c r="BR436" s="5"/>
      <c r="BS436" s="5"/>
      <c r="BT436" s="5"/>
      <c r="BU436" s="5"/>
      <c r="BV436" s="5"/>
      <c r="BW436" s="5"/>
      <c r="BX436" s="5"/>
      <c r="BY436" s="5"/>
      <c r="BZ436" s="5"/>
      <c r="CA436" s="5"/>
      <c r="CB436" s="5"/>
      <c r="CC436" s="5"/>
      <c r="CD436" s="5"/>
      <c r="CE436" s="5"/>
      <c r="CF436" s="5"/>
      <c r="CG436" s="5"/>
      <c r="CH436" s="5"/>
      <c r="CI436" s="5"/>
      <c r="CJ436" s="5"/>
      <c r="CK436" s="5"/>
      <c r="CL436" s="5"/>
      <c r="CM436" s="5"/>
      <c r="CN436" s="5"/>
      <c r="CO436" s="5"/>
      <c r="CP436" s="5"/>
      <c r="CQ436" s="5"/>
      <c r="CR436" s="5"/>
      <c r="CS436" s="5"/>
      <c r="CT436" s="5"/>
      <c r="CU436" s="5"/>
      <c r="CV436" s="5"/>
      <c r="CW436" s="5"/>
      <c r="CX436" s="5"/>
      <c r="CY436" s="5"/>
      <c r="CZ436" s="5"/>
      <c r="DA436" s="5"/>
      <c r="DB436" s="5"/>
      <c r="DC436" s="5"/>
      <c r="DD436" s="5"/>
      <c r="DE436" s="5"/>
      <c r="DF436" s="5"/>
      <c r="DG436" s="5"/>
      <c r="DH436" s="5"/>
      <c r="DI436" s="5"/>
      <c r="DJ436" s="5"/>
      <c r="DK436" s="5"/>
      <c r="DL436" s="5"/>
      <c r="DM436" s="5"/>
      <c r="DN436" s="5"/>
      <c r="DO436" s="5"/>
      <c r="DP436" s="5"/>
      <c r="DQ436" s="5"/>
      <c r="DR436" s="5"/>
      <c r="DS436" s="5"/>
      <c r="DT436" s="5"/>
      <c r="DU436" s="5"/>
      <c r="DV436" s="5"/>
      <c r="DW436" s="5"/>
      <c r="DX436" s="5"/>
    </row>
    <row r="437" spans="1:128" s="6" customFormat="1" ht="15.75" x14ac:dyDescent="0.25">
      <c r="A437" s="3"/>
      <c r="B437" s="1"/>
      <c r="C437" s="2"/>
      <c r="D437" s="7"/>
      <c r="E437" s="7"/>
      <c r="F437" s="14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  <c r="BO437" s="5"/>
      <c r="BP437" s="5"/>
      <c r="BQ437" s="5"/>
      <c r="BR437" s="5"/>
      <c r="BS437" s="5"/>
      <c r="BT437" s="5"/>
      <c r="BU437" s="5"/>
      <c r="BV437" s="5"/>
      <c r="BW437" s="5"/>
      <c r="BX437" s="5"/>
      <c r="BY437" s="5"/>
      <c r="BZ437" s="5"/>
      <c r="CA437" s="5"/>
      <c r="CB437" s="5"/>
      <c r="CC437" s="5"/>
      <c r="CD437" s="5"/>
      <c r="CE437" s="5"/>
      <c r="CF437" s="5"/>
      <c r="CG437" s="5"/>
      <c r="CH437" s="5"/>
      <c r="CI437" s="5"/>
      <c r="CJ437" s="5"/>
      <c r="CK437" s="5"/>
      <c r="CL437" s="5"/>
      <c r="CM437" s="5"/>
      <c r="CN437" s="5"/>
      <c r="CO437" s="5"/>
      <c r="CP437" s="5"/>
      <c r="CQ437" s="5"/>
      <c r="CR437" s="5"/>
      <c r="CS437" s="5"/>
      <c r="CT437" s="5"/>
      <c r="CU437" s="5"/>
      <c r="CV437" s="5"/>
      <c r="CW437" s="5"/>
      <c r="CX437" s="5"/>
      <c r="CY437" s="5"/>
      <c r="CZ437" s="5"/>
      <c r="DA437" s="5"/>
      <c r="DB437" s="5"/>
      <c r="DC437" s="5"/>
      <c r="DD437" s="5"/>
      <c r="DE437" s="5"/>
      <c r="DF437" s="5"/>
      <c r="DG437" s="5"/>
      <c r="DH437" s="5"/>
      <c r="DI437" s="5"/>
      <c r="DJ437" s="5"/>
      <c r="DK437" s="5"/>
      <c r="DL437" s="5"/>
      <c r="DM437" s="5"/>
      <c r="DN437" s="5"/>
      <c r="DO437" s="5"/>
      <c r="DP437" s="5"/>
      <c r="DQ437" s="5"/>
      <c r="DR437" s="5"/>
      <c r="DS437" s="5"/>
      <c r="DT437" s="5"/>
      <c r="DU437" s="5"/>
      <c r="DV437" s="5"/>
      <c r="DW437" s="5"/>
      <c r="DX437" s="5"/>
    </row>
    <row r="438" spans="1:128" s="6" customFormat="1" ht="15.75" x14ac:dyDescent="0.25">
      <c r="A438" s="47" t="s">
        <v>13</v>
      </c>
      <c r="B438" s="47"/>
      <c r="C438" s="47"/>
      <c r="D438" s="47"/>
      <c r="E438" s="47"/>
      <c r="F438" s="47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  <c r="BO438" s="5"/>
      <c r="BP438" s="5"/>
      <c r="BQ438" s="5"/>
      <c r="BR438" s="5"/>
      <c r="BS438" s="5"/>
      <c r="BT438" s="5"/>
      <c r="BU438" s="5"/>
      <c r="BV438" s="5"/>
      <c r="BW438" s="5"/>
      <c r="BX438" s="5"/>
      <c r="BY438" s="5"/>
      <c r="BZ438" s="5"/>
      <c r="CA438" s="5"/>
      <c r="CB438" s="5"/>
      <c r="CC438" s="5"/>
      <c r="CD438" s="5"/>
      <c r="CE438" s="5"/>
      <c r="CF438" s="5"/>
      <c r="CG438" s="5"/>
      <c r="CH438" s="5"/>
      <c r="CI438" s="5"/>
      <c r="CJ438" s="5"/>
      <c r="CK438" s="5"/>
      <c r="CL438" s="5"/>
      <c r="CM438" s="5"/>
      <c r="CN438" s="5"/>
      <c r="CO438" s="5"/>
      <c r="CP438" s="5"/>
      <c r="CQ438" s="5"/>
      <c r="CR438" s="5"/>
      <c r="CS438" s="5"/>
      <c r="CT438" s="5"/>
      <c r="CU438" s="5"/>
      <c r="CV438" s="5"/>
      <c r="CW438" s="5"/>
      <c r="CX438" s="5"/>
      <c r="CY438" s="5"/>
      <c r="CZ438" s="5"/>
      <c r="DA438" s="5"/>
      <c r="DB438" s="5"/>
      <c r="DC438" s="5"/>
      <c r="DD438" s="5"/>
      <c r="DE438" s="5"/>
      <c r="DF438" s="5"/>
      <c r="DG438" s="5"/>
      <c r="DH438" s="5"/>
      <c r="DI438" s="5"/>
      <c r="DJ438" s="5"/>
      <c r="DK438" s="5"/>
      <c r="DL438" s="5"/>
      <c r="DM438" s="5"/>
      <c r="DN438" s="5"/>
      <c r="DO438" s="5"/>
      <c r="DP438" s="5"/>
      <c r="DQ438" s="5"/>
      <c r="DR438" s="5"/>
      <c r="DS438" s="5"/>
      <c r="DT438" s="5"/>
      <c r="DU438" s="5"/>
      <c r="DV438" s="5"/>
      <c r="DW438" s="5"/>
      <c r="DX438" s="5"/>
    </row>
    <row r="439" spans="1:128" s="6" customFormat="1" ht="15.75" x14ac:dyDescent="0.25">
      <c r="A439" s="46" t="s">
        <v>14</v>
      </c>
      <c r="B439" s="46"/>
      <c r="C439" s="46"/>
      <c r="D439" s="46"/>
      <c r="E439" s="46"/>
      <c r="F439" s="46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  <c r="BO439" s="5"/>
      <c r="BP439" s="5"/>
      <c r="BQ439" s="5"/>
      <c r="BR439" s="5"/>
      <c r="BS439" s="5"/>
      <c r="BT439" s="5"/>
      <c r="BU439" s="5"/>
      <c r="BV439" s="5"/>
      <c r="BW439" s="5"/>
      <c r="BX439" s="5"/>
      <c r="BY439" s="5"/>
      <c r="BZ439" s="5"/>
      <c r="CA439" s="5"/>
      <c r="CB439" s="5"/>
      <c r="CC439" s="5"/>
      <c r="CD439" s="5"/>
      <c r="CE439" s="5"/>
      <c r="CF439" s="5"/>
      <c r="CG439" s="5"/>
      <c r="CH439" s="5"/>
      <c r="CI439" s="5"/>
      <c r="CJ439" s="5"/>
      <c r="CK439" s="5"/>
      <c r="CL439" s="5"/>
      <c r="CM439" s="5"/>
      <c r="CN439" s="5"/>
      <c r="CO439" s="5"/>
      <c r="CP439" s="5"/>
      <c r="CQ439" s="5"/>
      <c r="CR439" s="5"/>
      <c r="CS439" s="5"/>
      <c r="CT439" s="5"/>
      <c r="CU439" s="5"/>
      <c r="CV439" s="5"/>
      <c r="CW439" s="5"/>
      <c r="CX439" s="5"/>
      <c r="CY439" s="5"/>
      <c r="CZ439" s="5"/>
      <c r="DA439" s="5"/>
      <c r="DB439" s="5"/>
      <c r="DC439" s="5"/>
      <c r="DD439" s="5"/>
      <c r="DE439" s="5"/>
      <c r="DF439" s="5"/>
      <c r="DG439" s="5"/>
      <c r="DH439" s="5"/>
      <c r="DI439" s="5"/>
      <c r="DJ439" s="5"/>
      <c r="DK439" s="5"/>
      <c r="DL439" s="5"/>
      <c r="DM439" s="5"/>
      <c r="DN439" s="5"/>
      <c r="DO439" s="5"/>
      <c r="DP439" s="5"/>
      <c r="DQ439" s="5"/>
      <c r="DR439" s="5"/>
      <c r="DS439" s="5"/>
      <c r="DT439" s="5"/>
      <c r="DU439" s="5"/>
      <c r="DV439" s="5"/>
      <c r="DW439" s="5"/>
      <c r="DX439" s="5"/>
    </row>
    <row r="440" spans="1:128" s="6" customFormat="1" ht="15.75" x14ac:dyDescent="0.25">
      <c r="A440" s="16"/>
      <c r="B440" s="16"/>
      <c r="C440" s="16"/>
      <c r="D440" s="16"/>
      <c r="E440" s="16"/>
      <c r="F440" s="16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  <c r="BO440" s="5"/>
      <c r="BP440" s="5"/>
      <c r="BQ440" s="5"/>
      <c r="BR440" s="5"/>
      <c r="BS440" s="5"/>
      <c r="BT440" s="5"/>
      <c r="BU440" s="5"/>
      <c r="BV440" s="5"/>
      <c r="BW440" s="5"/>
      <c r="BX440" s="5"/>
      <c r="BY440" s="5"/>
      <c r="BZ440" s="5"/>
      <c r="CA440" s="5"/>
      <c r="CB440" s="5"/>
      <c r="CC440" s="5"/>
      <c r="CD440" s="5"/>
      <c r="CE440" s="5"/>
      <c r="CF440" s="5"/>
      <c r="CG440" s="5"/>
      <c r="CH440" s="5"/>
      <c r="CI440" s="5"/>
      <c r="CJ440" s="5"/>
      <c r="CK440" s="5"/>
      <c r="CL440" s="5"/>
      <c r="CM440" s="5"/>
      <c r="CN440" s="5"/>
      <c r="CO440" s="5"/>
      <c r="CP440" s="5"/>
      <c r="CQ440" s="5"/>
      <c r="CR440" s="5"/>
      <c r="CS440" s="5"/>
      <c r="CT440" s="5"/>
      <c r="CU440" s="5"/>
      <c r="CV440" s="5"/>
      <c r="CW440" s="5"/>
      <c r="CX440" s="5"/>
      <c r="CY440" s="5"/>
      <c r="CZ440" s="5"/>
      <c r="DA440" s="5"/>
      <c r="DB440" s="5"/>
      <c r="DC440" s="5"/>
      <c r="DD440" s="5"/>
      <c r="DE440" s="5"/>
      <c r="DF440" s="5"/>
      <c r="DG440" s="5"/>
      <c r="DH440" s="5"/>
      <c r="DI440" s="5"/>
      <c r="DJ440" s="5"/>
      <c r="DK440" s="5"/>
      <c r="DL440" s="5"/>
      <c r="DM440" s="5"/>
      <c r="DN440" s="5"/>
      <c r="DO440" s="5"/>
      <c r="DP440" s="5"/>
      <c r="DQ440" s="5"/>
      <c r="DR440" s="5"/>
      <c r="DS440" s="5"/>
      <c r="DT440" s="5"/>
      <c r="DU440" s="5"/>
      <c r="DV440" s="5"/>
      <c r="DW440" s="5"/>
      <c r="DX440" s="5"/>
    </row>
    <row r="441" spans="1:128" s="6" customFormat="1" ht="15.75" x14ac:dyDescent="0.25">
      <c r="A441" s="28"/>
      <c r="B441" s="28"/>
      <c r="C441" s="28"/>
      <c r="D441" s="28"/>
      <c r="E441" s="28"/>
      <c r="F441" s="28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  <c r="BO441" s="5"/>
      <c r="BP441" s="5"/>
      <c r="BQ441" s="5"/>
      <c r="BR441" s="5"/>
      <c r="BS441" s="5"/>
      <c r="BT441" s="5"/>
      <c r="BU441" s="5"/>
      <c r="BV441" s="5"/>
      <c r="BW441" s="5"/>
      <c r="BX441" s="5"/>
      <c r="BY441" s="5"/>
      <c r="BZ441" s="5"/>
      <c r="CA441" s="5"/>
      <c r="CB441" s="5"/>
      <c r="CC441" s="5"/>
      <c r="CD441" s="5"/>
      <c r="CE441" s="5"/>
      <c r="CF441" s="5"/>
      <c r="CG441" s="5"/>
      <c r="CH441" s="5"/>
      <c r="CI441" s="5"/>
      <c r="CJ441" s="5"/>
      <c r="CK441" s="5"/>
      <c r="CL441" s="5"/>
      <c r="CM441" s="5"/>
      <c r="CN441" s="5"/>
      <c r="CO441" s="5"/>
      <c r="CP441" s="5"/>
      <c r="CQ441" s="5"/>
      <c r="CR441" s="5"/>
      <c r="CS441" s="5"/>
      <c r="CT441" s="5"/>
      <c r="CU441" s="5"/>
      <c r="CV441" s="5"/>
      <c r="CW441" s="5"/>
      <c r="CX441" s="5"/>
      <c r="CY441" s="5"/>
      <c r="CZ441" s="5"/>
      <c r="DA441" s="5"/>
      <c r="DB441" s="5"/>
      <c r="DC441" s="5"/>
      <c r="DD441" s="5"/>
      <c r="DE441" s="5"/>
      <c r="DF441" s="5"/>
      <c r="DG441" s="5"/>
      <c r="DH441" s="5"/>
      <c r="DI441" s="5"/>
      <c r="DJ441" s="5"/>
      <c r="DK441" s="5"/>
      <c r="DL441" s="5"/>
      <c r="DM441" s="5"/>
      <c r="DN441" s="5"/>
      <c r="DO441" s="5"/>
      <c r="DP441" s="5"/>
      <c r="DQ441" s="5"/>
      <c r="DR441" s="5"/>
      <c r="DS441" s="5"/>
      <c r="DT441" s="5"/>
      <c r="DU441" s="5"/>
      <c r="DV441" s="5"/>
      <c r="DW441" s="5"/>
      <c r="DX441" s="5"/>
    </row>
    <row r="442" spans="1:128" s="6" customFormat="1" ht="15.75" x14ac:dyDescent="0.25">
      <c r="A442" s="28"/>
      <c r="B442" s="28"/>
      <c r="C442" s="28"/>
      <c r="D442" s="28"/>
      <c r="E442" s="28"/>
      <c r="F442" s="28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  <c r="BO442" s="5"/>
      <c r="BP442" s="5"/>
      <c r="BQ442" s="5"/>
      <c r="BR442" s="5"/>
      <c r="BS442" s="5"/>
      <c r="BT442" s="5"/>
      <c r="BU442" s="5"/>
      <c r="BV442" s="5"/>
      <c r="BW442" s="5"/>
      <c r="BX442" s="5"/>
      <c r="BY442" s="5"/>
      <c r="BZ442" s="5"/>
      <c r="CA442" s="5"/>
      <c r="CB442" s="5"/>
      <c r="CC442" s="5"/>
      <c r="CD442" s="5"/>
      <c r="CE442" s="5"/>
      <c r="CF442" s="5"/>
      <c r="CG442" s="5"/>
      <c r="CH442" s="5"/>
      <c r="CI442" s="5"/>
      <c r="CJ442" s="5"/>
      <c r="CK442" s="5"/>
      <c r="CL442" s="5"/>
      <c r="CM442" s="5"/>
      <c r="CN442" s="5"/>
      <c r="CO442" s="5"/>
      <c r="CP442" s="5"/>
      <c r="CQ442" s="5"/>
      <c r="CR442" s="5"/>
      <c r="CS442" s="5"/>
      <c r="CT442" s="5"/>
      <c r="CU442" s="5"/>
      <c r="CV442" s="5"/>
      <c r="CW442" s="5"/>
      <c r="CX442" s="5"/>
      <c r="CY442" s="5"/>
      <c r="CZ442" s="5"/>
      <c r="DA442" s="5"/>
      <c r="DB442" s="5"/>
      <c r="DC442" s="5"/>
      <c r="DD442" s="5"/>
      <c r="DE442" s="5"/>
      <c r="DF442" s="5"/>
      <c r="DG442" s="5"/>
      <c r="DH442" s="5"/>
      <c r="DI442" s="5"/>
      <c r="DJ442" s="5"/>
      <c r="DK442" s="5"/>
      <c r="DL442" s="5"/>
      <c r="DM442" s="5"/>
      <c r="DN442" s="5"/>
      <c r="DO442" s="5"/>
      <c r="DP442" s="5"/>
      <c r="DQ442" s="5"/>
      <c r="DR442" s="5"/>
      <c r="DS442" s="5"/>
      <c r="DT442" s="5"/>
      <c r="DU442" s="5"/>
      <c r="DV442" s="5"/>
      <c r="DW442" s="5"/>
      <c r="DX442" s="5"/>
    </row>
    <row r="443" spans="1:128" s="6" customFormat="1" ht="15.75" x14ac:dyDescent="0.25">
      <c r="A443" s="28"/>
      <c r="B443" s="28"/>
      <c r="C443" s="28"/>
      <c r="D443" s="28"/>
      <c r="E443" s="28"/>
      <c r="F443" s="28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  <c r="BO443" s="5"/>
      <c r="BP443" s="5"/>
      <c r="BQ443" s="5"/>
      <c r="BR443" s="5"/>
      <c r="BS443" s="5"/>
      <c r="BT443" s="5"/>
      <c r="BU443" s="5"/>
      <c r="BV443" s="5"/>
      <c r="BW443" s="5"/>
      <c r="BX443" s="5"/>
      <c r="BY443" s="5"/>
      <c r="BZ443" s="5"/>
      <c r="CA443" s="5"/>
      <c r="CB443" s="5"/>
      <c r="CC443" s="5"/>
      <c r="CD443" s="5"/>
      <c r="CE443" s="5"/>
      <c r="CF443" s="5"/>
      <c r="CG443" s="5"/>
      <c r="CH443" s="5"/>
      <c r="CI443" s="5"/>
      <c r="CJ443" s="5"/>
      <c r="CK443" s="5"/>
      <c r="CL443" s="5"/>
      <c r="CM443" s="5"/>
      <c r="CN443" s="5"/>
      <c r="CO443" s="5"/>
      <c r="CP443" s="5"/>
      <c r="CQ443" s="5"/>
      <c r="CR443" s="5"/>
      <c r="CS443" s="5"/>
      <c r="CT443" s="5"/>
      <c r="CU443" s="5"/>
      <c r="CV443" s="5"/>
      <c r="CW443" s="5"/>
      <c r="CX443" s="5"/>
      <c r="CY443" s="5"/>
      <c r="CZ443" s="5"/>
      <c r="DA443" s="5"/>
      <c r="DB443" s="5"/>
      <c r="DC443" s="5"/>
      <c r="DD443" s="5"/>
      <c r="DE443" s="5"/>
      <c r="DF443" s="5"/>
      <c r="DG443" s="5"/>
      <c r="DH443" s="5"/>
      <c r="DI443" s="5"/>
      <c r="DJ443" s="5"/>
      <c r="DK443" s="5"/>
      <c r="DL443" s="5"/>
      <c r="DM443" s="5"/>
      <c r="DN443" s="5"/>
      <c r="DO443" s="5"/>
      <c r="DP443" s="5"/>
      <c r="DQ443" s="5"/>
      <c r="DR443" s="5"/>
      <c r="DS443" s="5"/>
      <c r="DT443" s="5"/>
      <c r="DU443" s="5"/>
      <c r="DV443" s="5"/>
      <c r="DW443" s="5"/>
      <c r="DX443" s="5"/>
    </row>
    <row r="444" spans="1:128" s="6" customFormat="1" ht="15.75" x14ac:dyDescent="0.25">
      <c r="A444" s="28"/>
      <c r="B444" s="28"/>
      <c r="C444" s="28"/>
      <c r="D444" s="28"/>
      <c r="E444" s="28"/>
      <c r="F444" s="28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  <c r="BO444" s="5"/>
      <c r="BP444" s="5"/>
      <c r="BQ444" s="5"/>
      <c r="BR444" s="5"/>
      <c r="BS444" s="5"/>
      <c r="BT444" s="5"/>
      <c r="BU444" s="5"/>
      <c r="BV444" s="5"/>
      <c r="BW444" s="5"/>
      <c r="BX444" s="5"/>
      <c r="BY444" s="5"/>
      <c r="BZ444" s="5"/>
      <c r="CA444" s="5"/>
      <c r="CB444" s="5"/>
      <c r="CC444" s="5"/>
      <c r="CD444" s="5"/>
      <c r="CE444" s="5"/>
      <c r="CF444" s="5"/>
      <c r="CG444" s="5"/>
      <c r="CH444" s="5"/>
      <c r="CI444" s="5"/>
      <c r="CJ444" s="5"/>
      <c r="CK444" s="5"/>
      <c r="CL444" s="5"/>
      <c r="CM444" s="5"/>
      <c r="CN444" s="5"/>
      <c r="CO444" s="5"/>
      <c r="CP444" s="5"/>
      <c r="CQ444" s="5"/>
      <c r="CR444" s="5"/>
      <c r="CS444" s="5"/>
      <c r="CT444" s="5"/>
      <c r="CU444" s="5"/>
      <c r="CV444" s="5"/>
      <c r="CW444" s="5"/>
      <c r="CX444" s="5"/>
      <c r="CY444" s="5"/>
      <c r="CZ444" s="5"/>
      <c r="DA444" s="5"/>
      <c r="DB444" s="5"/>
      <c r="DC444" s="5"/>
      <c r="DD444" s="5"/>
      <c r="DE444" s="5"/>
      <c r="DF444" s="5"/>
      <c r="DG444" s="5"/>
      <c r="DH444" s="5"/>
      <c r="DI444" s="5"/>
      <c r="DJ444" s="5"/>
      <c r="DK444" s="5"/>
      <c r="DL444" s="5"/>
      <c r="DM444" s="5"/>
      <c r="DN444" s="5"/>
      <c r="DO444" s="5"/>
      <c r="DP444" s="5"/>
      <c r="DQ444" s="5"/>
      <c r="DR444" s="5"/>
      <c r="DS444" s="5"/>
      <c r="DT444" s="5"/>
      <c r="DU444" s="5"/>
      <c r="DV444" s="5"/>
      <c r="DW444" s="5"/>
      <c r="DX444" s="5"/>
    </row>
    <row r="445" spans="1:128" s="6" customFormat="1" ht="15.75" x14ac:dyDescent="0.25">
      <c r="A445" s="16"/>
      <c r="B445" s="16"/>
      <c r="C445" s="16"/>
      <c r="D445" s="16"/>
      <c r="E445" s="16"/>
      <c r="F445" s="16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  <c r="BO445" s="5"/>
      <c r="BP445" s="5"/>
      <c r="BQ445" s="5"/>
      <c r="BR445" s="5"/>
      <c r="BS445" s="5"/>
      <c r="BT445" s="5"/>
      <c r="BU445" s="5"/>
      <c r="BV445" s="5"/>
      <c r="BW445" s="5"/>
      <c r="BX445" s="5"/>
      <c r="BY445" s="5"/>
      <c r="BZ445" s="5"/>
      <c r="CA445" s="5"/>
      <c r="CB445" s="5"/>
      <c r="CC445" s="5"/>
      <c r="CD445" s="5"/>
      <c r="CE445" s="5"/>
      <c r="CF445" s="5"/>
      <c r="CG445" s="5"/>
      <c r="CH445" s="5"/>
      <c r="CI445" s="5"/>
      <c r="CJ445" s="5"/>
      <c r="CK445" s="5"/>
      <c r="CL445" s="5"/>
      <c r="CM445" s="5"/>
      <c r="CN445" s="5"/>
      <c r="CO445" s="5"/>
      <c r="CP445" s="5"/>
      <c r="CQ445" s="5"/>
      <c r="CR445" s="5"/>
      <c r="CS445" s="5"/>
      <c r="CT445" s="5"/>
      <c r="CU445" s="5"/>
      <c r="CV445" s="5"/>
      <c r="CW445" s="5"/>
      <c r="CX445" s="5"/>
      <c r="CY445" s="5"/>
      <c r="CZ445" s="5"/>
      <c r="DA445" s="5"/>
      <c r="DB445" s="5"/>
      <c r="DC445" s="5"/>
      <c r="DD445" s="5"/>
      <c r="DE445" s="5"/>
      <c r="DF445" s="5"/>
      <c r="DG445" s="5"/>
      <c r="DH445" s="5"/>
      <c r="DI445" s="5"/>
      <c r="DJ445" s="5"/>
      <c r="DK445" s="5"/>
      <c r="DL445" s="5"/>
      <c r="DM445" s="5"/>
      <c r="DN445" s="5"/>
      <c r="DO445" s="5"/>
      <c r="DP445" s="5"/>
      <c r="DQ445" s="5"/>
      <c r="DR445" s="5"/>
      <c r="DS445" s="5"/>
      <c r="DT445" s="5"/>
      <c r="DU445" s="5"/>
      <c r="DV445" s="5"/>
      <c r="DW445" s="5"/>
      <c r="DX445" s="5"/>
    </row>
    <row r="446" spans="1:128" s="6" customFormat="1" ht="15.75" x14ac:dyDescent="0.25">
      <c r="A446" s="16"/>
      <c r="B446" s="16"/>
      <c r="C446" s="16"/>
      <c r="D446" s="16"/>
      <c r="E446" s="16"/>
      <c r="F446" s="16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  <c r="BO446" s="5"/>
      <c r="BP446" s="5"/>
      <c r="BQ446" s="5"/>
      <c r="BR446" s="5"/>
      <c r="BS446" s="5"/>
      <c r="BT446" s="5"/>
      <c r="BU446" s="5"/>
      <c r="BV446" s="5"/>
      <c r="BW446" s="5"/>
      <c r="BX446" s="5"/>
      <c r="BY446" s="5"/>
      <c r="BZ446" s="5"/>
      <c r="CA446" s="5"/>
      <c r="CB446" s="5"/>
      <c r="CC446" s="5"/>
      <c r="CD446" s="5"/>
      <c r="CE446" s="5"/>
      <c r="CF446" s="5"/>
      <c r="CG446" s="5"/>
      <c r="CH446" s="5"/>
      <c r="CI446" s="5"/>
      <c r="CJ446" s="5"/>
      <c r="CK446" s="5"/>
      <c r="CL446" s="5"/>
      <c r="CM446" s="5"/>
      <c r="CN446" s="5"/>
      <c r="CO446" s="5"/>
      <c r="CP446" s="5"/>
      <c r="CQ446" s="5"/>
      <c r="CR446" s="5"/>
      <c r="CS446" s="5"/>
      <c r="CT446" s="5"/>
      <c r="CU446" s="5"/>
      <c r="CV446" s="5"/>
      <c r="CW446" s="5"/>
      <c r="CX446" s="5"/>
      <c r="CY446" s="5"/>
      <c r="CZ446" s="5"/>
      <c r="DA446" s="5"/>
      <c r="DB446" s="5"/>
      <c r="DC446" s="5"/>
      <c r="DD446" s="5"/>
      <c r="DE446" s="5"/>
      <c r="DF446" s="5"/>
      <c r="DG446" s="5"/>
      <c r="DH446" s="5"/>
      <c r="DI446" s="5"/>
      <c r="DJ446" s="5"/>
      <c r="DK446" s="5"/>
      <c r="DL446" s="5"/>
      <c r="DM446" s="5"/>
      <c r="DN446" s="5"/>
      <c r="DO446" s="5"/>
      <c r="DP446" s="5"/>
      <c r="DQ446" s="5"/>
      <c r="DR446" s="5"/>
      <c r="DS446" s="5"/>
      <c r="DT446" s="5"/>
      <c r="DU446" s="5"/>
      <c r="DV446" s="5"/>
      <c r="DW446" s="5"/>
      <c r="DX446" s="5"/>
    </row>
    <row r="447" spans="1:128" s="6" customFormat="1" ht="15.75" x14ac:dyDescent="0.25">
      <c r="A447" s="16"/>
      <c r="B447" s="16"/>
      <c r="C447" s="16"/>
      <c r="D447" s="16"/>
      <c r="E447" s="16"/>
      <c r="F447" s="16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  <c r="BO447" s="5"/>
      <c r="BP447" s="5"/>
      <c r="BQ447" s="5"/>
      <c r="BR447" s="5"/>
      <c r="BS447" s="5"/>
      <c r="BT447" s="5"/>
      <c r="BU447" s="5"/>
      <c r="BV447" s="5"/>
      <c r="BW447" s="5"/>
      <c r="BX447" s="5"/>
      <c r="BY447" s="5"/>
      <c r="BZ447" s="5"/>
      <c r="CA447" s="5"/>
      <c r="CB447" s="5"/>
      <c r="CC447" s="5"/>
      <c r="CD447" s="5"/>
      <c r="CE447" s="5"/>
      <c r="CF447" s="5"/>
      <c r="CG447" s="5"/>
      <c r="CH447" s="5"/>
      <c r="CI447" s="5"/>
      <c r="CJ447" s="5"/>
      <c r="CK447" s="5"/>
      <c r="CL447" s="5"/>
      <c r="CM447" s="5"/>
      <c r="CN447" s="5"/>
      <c r="CO447" s="5"/>
      <c r="CP447" s="5"/>
      <c r="CQ447" s="5"/>
      <c r="CR447" s="5"/>
      <c r="CS447" s="5"/>
      <c r="CT447" s="5"/>
      <c r="CU447" s="5"/>
      <c r="CV447" s="5"/>
      <c r="CW447" s="5"/>
      <c r="CX447" s="5"/>
      <c r="CY447" s="5"/>
      <c r="CZ447" s="5"/>
      <c r="DA447" s="5"/>
      <c r="DB447" s="5"/>
      <c r="DC447" s="5"/>
      <c r="DD447" s="5"/>
      <c r="DE447" s="5"/>
      <c r="DF447" s="5"/>
      <c r="DG447" s="5"/>
      <c r="DH447" s="5"/>
      <c r="DI447" s="5"/>
      <c r="DJ447" s="5"/>
      <c r="DK447" s="5"/>
      <c r="DL447" s="5"/>
      <c r="DM447" s="5"/>
      <c r="DN447" s="5"/>
      <c r="DO447" s="5"/>
      <c r="DP447" s="5"/>
      <c r="DQ447" s="5"/>
      <c r="DR447" s="5"/>
      <c r="DS447" s="5"/>
      <c r="DT447" s="5"/>
      <c r="DU447" s="5"/>
      <c r="DV447" s="5"/>
      <c r="DW447" s="5"/>
      <c r="DX447" s="5"/>
    </row>
    <row r="448" spans="1:128" s="6" customFormat="1" ht="15.75" x14ac:dyDescent="0.25">
      <c r="A448" s="16"/>
      <c r="B448" s="16"/>
      <c r="C448" s="16"/>
      <c r="D448" s="16"/>
      <c r="E448" s="16"/>
      <c r="F448" s="16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  <c r="BO448" s="5"/>
      <c r="BP448" s="5"/>
      <c r="BQ448" s="5"/>
      <c r="BR448" s="5"/>
      <c r="BS448" s="5"/>
      <c r="BT448" s="5"/>
      <c r="BU448" s="5"/>
      <c r="BV448" s="5"/>
      <c r="BW448" s="5"/>
      <c r="BX448" s="5"/>
      <c r="BY448" s="5"/>
      <c r="BZ448" s="5"/>
      <c r="CA448" s="5"/>
      <c r="CB448" s="5"/>
      <c r="CC448" s="5"/>
      <c r="CD448" s="5"/>
      <c r="CE448" s="5"/>
      <c r="CF448" s="5"/>
      <c r="CG448" s="5"/>
      <c r="CH448" s="5"/>
      <c r="CI448" s="5"/>
      <c r="CJ448" s="5"/>
      <c r="CK448" s="5"/>
      <c r="CL448" s="5"/>
      <c r="CM448" s="5"/>
      <c r="CN448" s="5"/>
      <c r="CO448" s="5"/>
      <c r="CP448" s="5"/>
      <c r="CQ448" s="5"/>
      <c r="CR448" s="5"/>
      <c r="CS448" s="5"/>
      <c r="CT448" s="5"/>
      <c r="CU448" s="5"/>
      <c r="CV448" s="5"/>
      <c r="CW448" s="5"/>
      <c r="CX448" s="5"/>
      <c r="CY448" s="5"/>
      <c r="CZ448" s="5"/>
      <c r="DA448" s="5"/>
      <c r="DB448" s="5"/>
      <c r="DC448" s="5"/>
      <c r="DD448" s="5"/>
      <c r="DE448" s="5"/>
      <c r="DF448" s="5"/>
      <c r="DG448" s="5"/>
      <c r="DH448" s="5"/>
      <c r="DI448" s="5"/>
      <c r="DJ448" s="5"/>
      <c r="DK448" s="5"/>
      <c r="DL448" s="5"/>
      <c r="DM448" s="5"/>
      <c r="DN448" s="5"/>
      <c r="DO448" s="5"/>
      <c r="DP448" s="5"/>
      <c r="DQ448" s="5"/>
      <c r="DR448" s="5"/>
      <c r="DS448" s="5"/>
      <c r="DT448" s="5"/>
      <c r="DU448" s="5"/>
      <c r="DV448" s="5"/>
      <c r="DW448" s="5"/>
      <c r="DX448" s="5"/>
    </row>
    <row r="449" spans="1:128" s="6" customFormat="1" ht="15.75" x14ac:dyDescent="0.25">
      <c r="A449" s="16"/>
      <c r="B449" s="16"/>
      <c r="C449" s="16"/>
      <c r="D449" s="16"/>
      <c r="E449" s="16"/>
      <c r="F449" s="16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  <c r="BO449" s="5"/>
      <c r="BP449" s="5"/>
      <c r="BQ449" s="5"/>
      <c r="BR449" s="5"/>
      <c r="BS449" s="5"/>
      <c r="BT449" s="5"/>
      <c r="BU449" s="5"/>
      <c r="BV449" s="5"/>
      <c r="BW449" s="5"/>
      <c r="BX449" s="5"/>
      <c r="BY449" s="5"/>
      <c r="BZ449" s="5"/>
      <c r="CA449" s="5"/>
      <c r="CB449" s="5"/>
      <c r="CC449" s="5"/>
      <c r="CD449" s="5"/>
      <c r="CE449" s="5"/>
      <c r="CF449" s="5"/>
      <c r="CG449" s="5"/>
      <c r="CH449" s="5"/>
      <c r="CI449" s="5"/>
      <c r="CJ449" s="5"/>
      <c r="CK449" s="5"/>
      <c r="CL449" s="5"/>
      <c r="CM449" s="5"/>
      <c r="CN449" s="5"/>
      <c r="CO449" s="5"/>
      <c r="CP449" s="5"/>
      <c r="CQ449" s="5"/>
      <c r="CR449" s="5"/>
      <c r="CS449" s="5"/>
      <c r="CT449" s="5"/>
      <c r="CU449" s="5"/>
      <c r="CV449" s="5"/>
      <c r="CW449" s="5"/>
      <c r="CX449" s="5"/>
      <c r="CY449" s="5"/>
      <c r="CZ449" s="5"/>
      <c r="DA449" s="5"/>
      <c r="DB449" s="5"/>
      <c r="DC449" s="5"/>
      <c r="DD449" s="5"/>
      <c r="DE449" s="5"/>
      <c r="DF449" s="5"/>
      <c r="DG449" s="5"/>
      <c r="DH449" s="5"/>
      <c r="DI449" s="5"/>
      <c r="DJ449" s="5"/>
      <c r="DK449" s="5"/>
      <c r="DL449" s="5"/>
      <c r="DM449" s="5"/>
      <c r="DN449" s="5"/>
      <c r="DO449" s="5"/>
      <c r="DP449" s="5"/>
      <c r="DQ449" s="5"/>
      <c r="DR449" s="5"/>
      <c r="DS449" s="5"/>
      <c r="DT449" s="5"/>
      <c r="DU449" s="5"/>
      <c r="DV449" s="5"/>
      <c r="DW449" s="5"/>
      <c r="DX449" s="5"/>
    </row>
    <row r="450" spans="1:128" s="6" customFormat="1" ht="15.75" x14ac:dyDescent="0.25">
      <c r="A450" s="16"/>
      <c r="B450" s="16"/>
      <c r="C450" s="16"/>
      <c r="D450" s="16"/>
      <c r="E450" s="16"/>
      <c r="F450" s="16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  <c r="BO450" s="5"/>
      <c r="BP450" s="5"/>
      <c r="BQ450" s="5"/>
      <c r="BR450" s="5"/>
      <c r="BS450" s="5"/>
      <c r="BT450" s="5"/>
      <c r="BU450" s="5"/>
      <c r="BV450" s="5"/>
      <c r="BW450" s="5"/>
      <c r="BX450" s="5"/>
      <c r="BY450" s="5"/>
      <c r="BZ450" s="5"/>
      <c r="CA450" s="5"/>
      <c r="CB450" s="5"/>
      <c r="CC450" s="5"/>
      <c r="CD450" s="5"/>
      <c r="CE450" s="5"/>
      <c r="CF450" s="5"/>
      <c r="CG450" s="5"/>
      <c r="CH450" s="5"/>
      <c r="CI450" s="5"/>
      <c r="CJ450" s="5"/>
      <c r="CK450" s="5"/>
      <c r="CL450" s="5"/>
      <c r="CM450" s="5"/>
      <c r="CN450" s="5"/>
      <c r="CO450" s="5"/>
      <c r="CP450" s="5"/>
      <c r="CQ450" s="5"/>
      <c r="CR450" s="5"/>
      <c r="CS450" s="5"/>
      <c r="CT450" s="5"/>
      <c r="CU450" s="5"/>
      <c r="CV450" s="5"/>
      <c r="CW450" s="5"/>
      <c r="CX450" s="5"/>
      <c r="CY450" s="5"/>
      <c r="CZ450" s="5"/>
      <c r="DA450" s="5"/>
      <c r="DB450" s="5"/>
      <c r="DC450" s="5"/>
      <c r="DD450" s="5"/>
      <c r="DE450" s="5"/>
      <c r="DF450" s="5"/>
      <c r="DG450" s="5"/>
      <c r="DH450" s="5"/>
      <c r="DI450" s="5"/>
      <c r="DJ450" s="5"/>
      <c r="DK450" s="5"/>
      <c r="DL450" s="5"/>
      <c r="DM450" s="5"/>
      <c r="DN450" s="5"/>
      <c r="DO450" s="5"/>
      <c r="DP450" s="5"/>
      <c r="DQ450" s="5"/>
      <c r="DR450" s="5"/>
      <c r="DS450" s="5"/>
      <c r="DT450" s="5"/>
      <c r="DU450" s="5"/>
      <c r="DV450" s="5"/>
      <c r="DW450" s="5"/>
      <c r="DX450" s="5"/>
    </row>
    <row r="451" spans="1:128" s="6" customFormat="1" ht="15.75" x14ac:dyDescent="0.25">
      <c r="A451" s="16"/>
      <c r="B451" s="16"/>
      <c r="C451" s="16"/>
      <c r="D451" s="16"/>
      <c r="E451" s="16"/>
      <c r="F451" s="16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  <c r="BO451" s="5"/>
      <c r="BP451" s="5"/>
      <c r="BQ451" s="5"/>
      <c r="BR451" s="5"/>
      <c r="BS451" s="5"/>
      <c r="BT451" s="5"/>
      <c r="BU451" s="5"/>
      <c r="BV451" s="5"/>
      <c r="BW451" s="5"/>
      <c r="BX451" s="5"/>
      <c r="BY451" s="5"/>
      <c r="BZ451" s="5"/>
      <c r="CA451" s="5"/>
      <c r="CB451" s="5"/>
      <c r="CC451" s="5"/>
      <c r="CD451" s="5"/>
      <c r="CE451" s="5"/>
      <c r="CF451" s="5"/>
      <c r="CG451" s="5"/>
      <c r="CH451" s="5"/>
      <c r="CI451" s="5"/>
      <c r="CJ451" s="5"/>
      <c r="CK451" s="5"/>
      <c r="CL451" s="5"/>
      <c r="CM451" s="5"/>
      <c r="CN451" s="5"/>
      <c r="CO451" s="5"/>
      <c r="CP451" s="5"/>
      <c r="CQ451" s="5"/>
      <c r="CR451" s="5"/>
      <c r="CS451" s="5"/>
      <c r="CT451" s="5"/>
      <c r="CU451" s="5"/>
      <c r="CV451" s="5"/>
      <c r="CW451" s="5"/>
      <c r="CX451" s="5"/>
      <c r="CY451" s="5"/>
      <c r="CZ451" s="5"/>
      <c r="DA451" s="5"/>
      <c r="DB451" s="5"/>
      <c r="DC451" s="5"/>
      <c r="DD451" s="5"/>
      <c r="DE451" s="5"/>
      <c r="DF451" s="5"/>
      <c r="DG451" s="5"/>
      <c r="DH451" s="5"/>
      <c r="DI451" s="5"/>
      <c r="DJ451" s="5"/>
      <c r="DK451" s="5"/>
      <c r="DL451" s="5"/>
      <c r="DM451" s="5"/>
      <c r="DN451" s="5"/>
      <c r="DO451" s="5"/>
      <c r="DP451" s="5"/>
      <c r="DQ451" s="5"/>
      <c r="DR451" s="5"/>
      <c r="DS451" s="5"/>
      <c r="DT451" s="5"/>
      <c r="DU451" s="5"/>
      <c r="DV451" s="5"/>
      <c r="DW451" s="5"/>
      <c r="DX451" s="5"/>
    </row>
    <row r="452" spans="1:128" s="6" customFormat="1" ht="15.75" x14ac:dyDescent="0.25">
      <c r="A452" s="4"/>
      <c r="B452" s="4"/>
      <c r="C452" s="4"/>
      <c r="D452" s="4"/>
      <c r="E452" s="4"/>
      <c r="F452" s="4"/>
    </row>
    <row r="453" spans="1:128" s="6" customFormat="1" ht="15.75" x14ac:dyDescent="0.25">
      <c r="A453" s="4"/>
      <c r="B453" s="4"/>
      <c r="C453" s="4"/>
      <c r="D453" s="4"/>
      <c r="E453" s="4"/>
      <c r="F453" s="4"/>
    </row>
    <row r="454" spans="1:128" s="6" customFormat="1" ht="15.75" x14ac:dyDescent="0.25">
      <c r="A454" s="47" t="s">
        <v>15</v>
      </c>
      <c r="B454" s="47"/>
      <c r="C454" s="47"/>
      <c r="D454" s="30"/>
      <c r="E454" s="29" t="s">
        <v>16</v>
      </c>
      <c r="F454" s="29"/>
    </row>
    <row r="455" spans="1:128" s="6" customFormat="1" ht="15.75" x14ac:dyDescent="0.25">
      <c r="A455" s="46" t="s">
        <v>19</v>
      </c>
      <c r="B455" s="46"/>
      <c r="C455" s="46"/>
      <c r="D455" s="50" t="s">
        <v>17</v>
      </c>
      <c r="E455" s="50"/>
      <c r="F455" s="50"/>
    </row>
    <row r="456" spans="1:128" s="6" customFormat="1" ht="15.75" x14ac:dyDescent="0.25">
      <c r="A456" s="4"/>
      <c r="B456" s="4"/>
      <c r="C456" s="4"/>
      <c r="D456" s="4"/>
      <c r="E456" s="4"/>
      <c r="F456" s="4"/>
    </row>
    <row r="457" spans="1:128" s="6" customFormat="1" ht="15.75" x14ac:dyDescent="0.25">
      <c r="A457" s="4"/>
      <c r="B457" s="17"/>
      <c r="C457" s="4"/>
      <c r="D457" s="4"/>
      <c r="E457" s="18"/>
      <c r="F457" s="18"/>
    </row>
    <row r="458" spans="1:128" s="6" customFormat="1" ht="15.75" x14ac:dyDescent="0.25">
      <c r="A458" s="4"/>
      <c r="B458" s="17"/>
      <c r="C458" s="4"/>
      <c r="D458" s="4"/>
      <c r="E458" s="18"/>
      <c r="F458" s="18"/>
    </row>
    <row r="459" spans="1:128" s="6" customFormat="1" ht="15.75" x14ac:dyDescent="0.25">
      <c r="A459" s="4"/>
      <c r="B459" s="17"/>
      <c r="C459" s="4"/>
      <c r="D459" s="4"/>
      <c r="E459" s="18"/>
      <c r="F459" s="18"/>
    </row>
    <row r="460" spans="1:128" s="6" customFormat="1" ht="15.75" x14ac:dyDescent="0.25"/>
    <row r="461" spans="1:128" s="6" customFormat="1" ht="15.75" x14ac:dyDescent="0.25"/>
    <row r="462" spans="1:128" s="6" customFormat="1" ht="15.75" x14ac:dyDescent="0.25"/>
    <row r="463" spans="1:128" s="6" customFormat="1" ht="15.75" x14ac:dyDescent="0.25"/>
    <row r="464" spans="1:128" s="6" customFormat="1" ht="15.75" x14ac:dyDescent="0.25"/>
    <row r="465" s="6" customFormat="1" ht="15.75" x14ac:dyDescent="0.25"/>
    <row r="466" s="6" customFormat="1" ht="15.75" x14ac:dyDescent="0.25"/>
    <row r="467" s="6" customFormat="1" ht="15.75" x14ac:dyDescent="0.25"/>
    <row r="468" s="6" customFormat="1" ht="15.75" x14ac:dyDescent="0.25"/>
    <row r="469" s="6" customFormat="1" ht="15.75" x14ac:dyDescent="0.25"/>
    <row r="470" s="6" customFormat="1" ht="15.75" x14ac:dyDescent="0.25"/>
    <row r="471" s="6" customFormat="1" ht="15.75" x14ac:dyDescent="0.25"/>
    <row r="472" s="6" customFormat="1" ht="15.75" x14ac:dyDescent="0.25"/>
    <row r="473" s="6" customFormat="1" ht="15.75" x14ac:dyDescent="0.25"/>
    <row r="474" s="6" customFormat="1" ht="15.75" x14ac:dyDescent="0.25"/>
    <row r="475" s="6" customFormat="1" ht="15.75" x14ac:dyDescent="0.25"/>
    <row r="476" s="6" customFormat="1" ht="15.75" x14ac:dyDescent="0.25"/>
    <row r="477" s="6" customFormat="1" ht="15.75" x14ac:dyDescent="0.25"/>
    <row r="478" s="6" customFormat="1" ht="15.75" x14ac:dyDescent="0.25"/>
    <row r="479" s="6" customFormat="1" ht="15.75" x14ac:dyDescent="0.25"/>
    <row r="480" s="6" customFormat="1" ht="15.75" x14ac:dyDescent="0.25"/>
    <row r="481" s="6" customFormat="1" ht="15.75" x14ac:dyDescent="0.25"/>
    <row r="482" s="6" customFormat="1" ht="15.75" x14ac:dyDescent="0.25"/>
    <row r="483" s="6" customFormat="1" ht="15.75" x14ac:dyDescent="0.25"/>
    <row r="484" s="6" customFormat="1" ht="15.75" x14ac:dyDescent="0.25"/>
    <row r="485" s="6" customFormat="1" ht="15.75" x14ac:dyDescent="0.25"/>
    <row r="486" s="6" customFormat="1" ht="15.75" x14ac:dyDescent="0.25"/>
    <row r="487" s="6" customFormat="1" ht="15.75" x14ac:dyDescent="0.25"/>
    <row r="488" s="6" customFormat="1" ht="15.75" x14ac:dyDescent="0.25"/>
    <row r="489" s="6" customFormat="1" ht="15.75" x14ac:dyDescent="0.25"/>
    <row r="490" s="6" customFormat="1" ht="15.75" x14ac:dyDescent="0.25"/>
    <row r="491" s="6" customFormat="1" ht="15.75" x14ac:dyDescent="0.25"/>
    <row r="492" s="6" customFormat="1" ht="15.75" x14ac:dyDescent="0.25"/>
    <row r="493" s="6" customFormat="1" ht="15.75" x14ac:dyDescent="0.25"/>
    <row r="494" s="6" customFormat="1" ht="15.75" x14ac:dyDescent="0.25"/>
    <row r="495" s="6" customFormat="1" ht="15.75" x14ac:dyDescent="0.25"/>
    <row r="496" s="6" customFormat="1" ht="15.75" x14ac:dyDescent="0.25"/>
    <row r="497" s="6" customFormat="1" ht="15.75" x14ac:dyDescent="0.25"/>
    <row r="498" s="6" customFormat="1" ht="15.75" x14ac:dyDescent="0.25"/>
    <row r="499" s="6" customFormat="1" ht="15.75" x14ac:dyDescent="0.25"/>
    <row r="500" s="6" customFormat="1" ht="15.75" x14ac:dyDescent="0.25"/>
    <row r="501" s="6" customFormat="1" ht="15.75" x14ac:dyDescent="0.25"/>
    <row r="502" s="6" customFormat="1" ht="15.75" x14ac:dyDescent="0.25"/>
    <row r="503" s="6" customFormat="1" ht="15.75" x14ac:dyDescent="0.25"/>
    <row r="504" s="6" customFormat="1" ht="15.75" x14ac:dyDescent="0.25"/>
    <row r="505" s="6" customFormat="1" ht="15.75" x14ac:dyDescent="0.25"/>
    <row r="506" s="6" customFormat="1" ht="15.75" x14ac:dyDescent="0.25"/>
    <row r="507" s="6" customFormat="1" ht="15.75" x14ac:dyDescent="0.25"/>
    <row r="508" s="6" customFormat="1" ht="15.75" x14ac:dyDescent="0.25"/>
    <row r="509" s="6" customFormat="1" ht="15.75" x14ac:dyDescent="0.25"/>
    <row r="510" s="6" customFormat="1" ht="15.75" x14ac:dyDescent="0.25"/>
    <row r="511" s="6" customFormat="1" ht="15.75" x14ac:dyDescent="0.25"/>
    <row r="512" s="6" customFormat="1" ht="15.75" x14ac:dyDescent="0.25"/>
    <row r="513" s="6" customFormat="1" ht="15.75" x14ac:dyDescent="0.25"/>
    <row r="514" s="6" customFormat="1" ht="15.75" x14ac:dyDescent="0.25"/>
    <row r="515" s="6" customFormat="1" ht="15.75" x14ac:dyDescent="0.25"/>
    <row r="516" s="6" customFormat="1" ht="15.75" x14ac:dyDescent="0.25"/>
    <row r="517" s="6" customFormat="1" ht="15.75" x14ac:dyDescent="0.25"/>
    <row r="518" s="6" customFormat="1" ht="15.75" x14ac:dyDescent="0.25"/>
    <row r="519" s="6" customFormat="1" ht="15.75" x14ac:dyDescent="0.25"/>
    <row r="520" s="6" customFormat="1" ht="15.75" x14ac:dyDescent="0.25"/>
    <row r="521" s="6" customFormat="1" ht="15.75" x14ac:dyDescent="0.25"/>
    <row r="522" s="6" customFormat="1" ht="15.75" x14ac:dyDescent="0.25"/>
    <row r="523" s="6" customFormat="1" ht="15.75" x14ac:dyDescent="0.25"/>
    <row r="524" s="6" customFormat="1" ht="15.75" x14ac:dyDescent="0.25"/>
    <row r="525" s="6" customFormat="1" ht="15.75" x14ac:dyDescent="0.25"/>
    <row r="526" s="6" customFormat="1" ht="15.75" x14ac:dyDescent="0.25"/>
    <row r="527" s="6" customFormat="1" ht="15.75" x14ac:dyDescent="0.25"/>
    <row r="528" s="6" customFormat="1" ht="15.75" x14ac:dyDescent="0.25"/>
    <row r="529" s="6" customFormat="1" ht="15.75" x14ac:dyDescent="0.25"/>
    <row r="530" s="6" customFormat="1" ht="15.75" x14ac:dyDescent="0.25"/>
    <row r="531" s="6" customFormat="1" ht="15.75" x14ac:dyDescent="0.25"/>
    <row r="532" s="6" customFormat="1" ht="15.75" x14ac:dyDescent="0.25"/>
    <row r="533" s="6" customFormat="1" ht="15.75" x14ac:dyDescent="0.25"/>
    <row r="534" s="6" customFormat="1" ht="15.75" x14ac:dyDescent="0.25"/>
    <row r="535" s="6" customFormat="1" ht="15.75" x14ac:dyDescent="0.25"/>
    <row r="536" s="6" customFormat="1" ht="15.75" x14ac:dyDescent="0.25"/>
    <row r="537" s="6" customFormat="1" ht="15.75" x14ac:dyDescent="0.25"/>
    <row r="538" s="6" customFormat="1" ht="15.75" x14ac:dyDescent="0.25"/>
    <row r="539" s="6" customFormat="1" ht="15.75" x14ac:dyDescent="0.25"/>
    <row r="540" s="6" customFormat="1" ht="15.75" x14ac:dyDescent="0.25"/>
    <row r="541" s="6" customFormat="1" ht="15.75" x14ac:dyDescent="0.25"/>
    <row r="542" s="6" customFormat="1" ht="15.75" x14ac:dyDescent="0.25"/>
    <row r="543" s="6" customFormat="1" ht="15.75" x14ac:dyDescent="0.25"/>
    <row r="544" s="6" customFormat="1" ht="15.75" x14ac:dyDescent="0.25"/>
    <row r="545" spans="1:7" s="6" customFormat="1" ht="15.75" x14ac:dyDescent="0.25"/>
    <row r="546" spans="1:7" s="6" customFormat="1" ht="15.75" x14ac:dyDescent="0.25"/>
    <row r="547" spans="1:7" s="6" customFormat="1" ht="15.75" x14ac:dyDescent="0.25"/>
    <row r="548" spans="1:7" s="6" customFormat="1" ht="15.75" x14ac:dyDescent="0.25"/>
    <row r="549" spans="1:7" s="6" customFormat="1" ht="15.75" x14ac:dyDescent="0.25"/>
    <row r="550" spans="1:7" s="6" customFormat="1" ht="15.75" x14ac:dyDescent="0.25">
      <c r="G550" s="4"/>
    </row>
    <row r="551" spans="1:7" ht="15.75" x14ac:dyDescent="0.25">
      <c r="A551" s="4"/>
      <c r="B551" s="6"/>
      <c r="C551" s="6"/>
      <c r="D551" s="6"/>
      <c r="E551" s="6"/>
      <c r="F551" s="6"/>
    </row>
    <row r="552" spans="1:7" ht="15.75" x14ac:dyDescent="0.25">
      <c r="A552" s="4"/>
      <c r="B552" s="6"/>
      <c r="C552" s="6"/>
      <c r="D552" s="6"/>
      <c r="E552" s="6"/>
      <c r="F552" s="6"/>
    </row>
    <row r="553" spans="1:7" ht="15.75" x14ac:dyDescent="0.25">
      <c r="A553" s="4"/>
      <c r="B553" s="6"/>
      <c r="C553" s="6"/>
      <c r="D553" s="6"/>
      <c r="E553" s="6"/>
      <c r="F553" s="6"/>
    </row>
    <row r="554" spans="1:7" ht="15.75" x14ac:dyDescent="0.25">
      <c r="A554" s="4"/>
      <c r="B554" s="6"/>
      <c r="C554" s="6"/>
      <c r="D554" s="6"/>
      <c r="E554" s="6"/>
    </row>
    <row r="555" spans="1:7" ht="15.75" x14ac:dyDescent="0.25">
      <c r="A555" s="4"/>
      <c r="B555" s="6"/>
      <c r="C555" s="6"/>
      <c r="D555" s="6"/>
      <c r="E555" s="6"/>
    </row>
    <row r="556" spans="1:7" ht="15.75" x14ac:dyDescent="0.25"/>
    <row r="944" spans="1:6" ht="16.5" customHeight="1" x14ac:dyDescent="0.25">
      <c r="A944" s="4"/>
      <c r="F944" s="8"/>
    </row>
    <row r="945" spans="1:1" ht="15.75" x14ac:dyDescent="0.25">
      <c r="A945" s="4"/>
    </row>
    <row r="946" spans="1:1" ht="15.75" x14ac:dyDescent="0.25"/>
  </sheetData>
  <mergeCells count="14">
    <mergeCell ref="A439:F439"/>
    <mergeCell ref="A438:F438"/>
    <mergeCell ref="D10:E10"/>
    <mergeCell ref="A454:C454"/>
    <mergeCell ref="A455:C455"/>
    <mergeCell ref="D455:F455"/>
    <mergeCell ref="A6:F6"/>
    <mergeCell ref="A7:F7"/>
    <mergeCell ref="A8:F8"/>
    <mergeCell ref="A1:F1"/>
    <mergeCell ref="A2:F2"/>
    <mergeCell ref="A3:F3"/>
    <mergeCell ref="A4:F4"/>
    <mergeCell ref="A5:F5"/>
  </mergeCells>
  <pageMargins left="0.19685039370078741" right="0.19685039370078741" top="0.19685039370078741" bottom="0.19685039370078741" header="0.31496062992125984" footer="0.31496062992125984"/>
  <pageSetup scale="75" fitToWidth="0" fitToHeight="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opLeftCell="A13" zoomScaleNormal="100" workbookViewId="0">
      <selection activeCell="B21" sqref="B21"/>
    </sheetView>
  </sheetViews>
  <sheetFormatPr baseColWidth="10" defaultRowHeight="15" x14ac:dyDescent="0.25"/>
  <cols>
    <col min="2" max="2" width="17.85546875" customWidth="1"/>
    <col min="3" max="3" width="20.28515625" customWidth="1"/>
    <col min="4" max="4" width="19.5703125" customWidth="1"/>
    <col min="5" max="5" width="16.28515625" customWidth="1"/>
    <col min="6" max="6" width="18.140625" customWidth="1"/>
    <col min="7" max="7" width="19.140625" customWidth="1"/>
  </cols>
  <sheetData>
    <row r="1" spans="1:7" x14ac:dyDescent="0.25">
      <c r="B1" s="51" t="s">
        <v>585</v>
      </c>
      <c r="C1" s="51"/>
      <c r="D1" s="51"/>
      <c r="E1" s="51"/>
      <c r="F1" s="51"/>
      <c r="G1" s="51"/>
    </row>
    <row r="2" spans="1:7" x14ac:dyDescent="0.25">
      <c r="B2" s="51" t="s">
        <v>7</v>
      </c>
      <c r="C2" s="51"/>
      <c r="D2" s="51"/>
      <c r="E2" s="51"/>
      <c r="F2" s="51"/>
      <c r="G2" s="51"/>
    </row>
    <row r="3" spans="1:7" x14ac:dyDescent="0.25">
      <c r="B3" s="52" t="s">
        <v>9</v>
      </c>
      <c r="C3" s="52"/>
      <c r="D3" s="52"/>
      <c r="E3" s="52"/>
      <c r="F3" s="52"/>
      <c r="G3" s="52"/>
    </row>
    <row r="4" spans="1:7" x14ac:dyDescent="0.25">
      <c r="A4" s="53" t="s">
        <v>8</v>
      </c>
      <c r="B4" s="53"/>
      <c r="C4" s="53"/>
      <c r="D4" s="53"/>
      <c r="E4" s="53"/>
      <c r="F4" s="53"/>
      <c r="G4" s="53"/>
    </row>
    <row r="5" spans="1:7" x14ac:dyDescent="0.25">
      <c r="B5" s="52" t="s">
        <v>10</v>
      </c>
      <c r="C5" s="52"/>
      <c r="D5" s="52"/>
      <c r="E5" s="52"/>
      <c r="F5" s="52"/>
      <c r="G5" s="52"/>
    </row>
    <row r="6" spans="1:7" x14ac:dyDescent="0.25">
      <c r="A6" s="53" t="s">
        <v>11</v>
      </c>
      <c r="B6" s="53"/>
      <c r="C6" s="53"/>
      <c r="D6" s="53"/>
      <c r="E6" s="53"/>
      <c r="F6" s="53"/>
      <c r="G6" s="53"/>
    </row>
    <row r="7" spans="1:7" x14ac:dyDescent="0.25">
      <c r="A7" s="53" t="s">
        <v>12</v>
      </c>
      <c r="B7" s="53"/>
      <c r="C7" s="53"/>
      <c r="D7" s="53"/>
      <c r="E7" s="53"/>
      <c r="F7" s="53"/>
      <c r="G7" s="53"/>
    </row>
    <row r="8" spans="1:7" x14ac:dyDescent="0.25">
      <c r="A8" s="53" t="s">
        <v>586</v>
      </c>
      <c r="B8" s="53"/>
      <c r="C8" s="53"/>
      <c r="D8" s="53"/>
      <c r="E8" s="53"/>
      <c r="F8" s="53"/>
      <c r="G8" s="53"/>
    </row>
    <row r="9" spans="1:7" ht="16.5" x14ac:dyDescent="0.25">
      <c r="A9" s="54" t="s">
        <v>587</v>
      </c>
      <c r="B9" s="54"/>
      <c r="C9" s="54"/>
      <c r="D9" s="54"/>
      <c r="E9" s="54"/>
      <c r="F9" s="54"/>
      <c r="G9" s="54"/>
    </row>
    <row r="10" spans="1:7" ht="16.5" x14ac:dyDescent="0.25">
      <c r="A10" s="55"/>
      <c r="B10" s="55"/>
      <c r="C10" s="55"/>
      <c r="D10" s="55"/>
      <c r="E10" s="55"/>
      <c r="F10" s="55"/>
      <c r="G10" s="55"/>
    </row>
    <row r="11" spans="1:7" ht="16.5" x14ac:dyDescent="0.25">
      <c r="A11" s="55"/>
      <c r="B11" s="55"/>
      <c r="C11" s="55"/>
      <c r="D11" s="55"/>
      <c r="E11" s="55"/>
      <c r="F11" s="55"/>
      <c r="G11" s="55"/>
    </row>
    <row r="12" spans="1:7" ht="17.25" thickBot="1" x14ac:dyDescent="0.3">
      <c r="A12" s="56"/>
      <c r="B12" s="57"/>
      <c r="C12" s="57"/>
      <c r="D12" s="58"/>
      <c r="E12" s="59" t="s">
        <v>0</v>
      </c>
      <c r="F12" s="59"/>
      <c r="G12" s="60">
        <v>75285.680000000008</v>
      </c>
    </row>
    <row r="13" spans="1:7" ht="49.5" x14ac:dyDescent="0.25">
      <c r="A13" s="61"/>
      <c r="B13" s="62" t="s">
        <v>1</v>
      </c>
      <c r="C13" s="63" t="s">
        <v>588</v>
      </c>
      <c r="D13" s="64" t="s">
        <v>2</v>
      </c>
      <c r="E13" s="65" t="s">
        <v>3</v>
      </c>
      <c r="F13" s="65" t="s">
        <v>4</v>
      </c>
      <c r="G13" s="65" t="s">
        <v>5</v>
      </c>
    </row>
    <row r="14" spans="1:7" ht="47.25" x14ac:dyDescent="0.25">
      <c r="A14" s="66"/>
      <c r="B14" s="67" t="s">
        <v>276</v>
      </c>
      <c r="C14" s="68">
        <v>2295</v>
      </c>
      <c r="D14" s="69" t="s">
        <v>589</v>
      </c>
      <c r="E14" s="70">
        <v>0</v>
      </c>
      <c r="F14" s="71">
        <v>54202.26</v>
      </c>
      <c r="G14" s="72">
        <f>G12+E14-F14</f>
        <v>21083.420000000006</v>
      </c>
    </row>
    <row r="15" spans="1:7" ht="47.25" x14ac:dyDescent="0.25">
      <c r="A15" s="66"/>
      <c r="B15" s="67" t="s">
        <v>590</v>
      </c>
      <c r="C15" s="68"/>
      <c r="D15" s="37" t="s">
        <v>591</v>
      </c>
      <c r="E15" s="70">
        <v>0</v>
      </c>
      <c r="F15" s="71">
        <v>175</v>
      </c>
      <c r="G15" s="73">
        <f>G14+E15-F15</f>
        <v>20908.420000000006</v>
      </c>
    </row>
    <row r="16" spans="1:7" ht="16.5" thickBot="1" x14ac:dyDescent="0.3">
      <c r="E16" s="74">
        <f>SUM(E14:E15)</f>
        <v>0</v>
      </c>
      <c r="F16" s="75">
        <f>SUM(F14:F15)</f>
        <v>54377.26</v>
      </c>
      <c r="G16" s="76"/>
    </row>
    <row r="17" spans="1:7" ht="16.5" thickTop="1" x14ac:dyDescent="0.25">
      <c r="E17" s="77"/>
      <c r="F17" s="78"/>
      <c r="G17" s="76"/>
    </row>
    <row r="18" spans="1:7" ht="15.75" x14ac:dyDescent="0.25">
      <c r="E18" s="77"/>
      <c r="F18" s="77"/>
      <c r="G18" s="76"/>
    </row>
    <row r="19" spans="1:7" ht="15.75" x14ac:dyDescent="0.25">
      <c r="E19" s="77"/>
      <c r="F19" s="77"/>
      <c r="G19" s="76"/>
    </row>
    <row r="20" spans="1:7" x14ac:dyDescent="0.25">
      <c r="F20" s="79"/>
      <c r="G20" s="80"/>
    </row>
    <row r="21" spans="1:7" x14ac:dyDescent="0.25">
      <c r="F21" s="80"/>
      <c r="G21" s="80"/>
    </row>
    <row r="22" spans="1:7" ht="15.75" x14ac:dyDescent="0.25">
      <c r="A22" s="47" t="s">
        <v>13</v>
      </c>
      <c r="B22" s="47"/>
      <c r="C22" s="47"/>
      <c r="D22" s="47"/>
      <c r="E22" s="47"/>
      <c r="F22" s="47"/>
      <c r="G22" s="47"/>
    </row>
    <row r="23" spans="1:7" x14ac:dyDescent="0.25">
      <c r="A23" s="81" t="s">
        <v>14</v>
      </c>
      <c r="B23" s="81"/>
      <c r="C23" s="81"/>
      <c r="D23" s="81"/>
      <c r="E23" s="81"/>
      <c r="F23" s="81"/>
      <c r="G23" s="81"/>
    </row>
    <row r="24" spans="1:7" x14ac:dyDescent="0.25">
      <c r="A24" s="82"/>
      <c r="B24" s="82"/>
      <c r="C24" s="82"/>
      <c r="D24" s="82"/>
      <c r="E24" s="82"/>
      <c r="F24" s="82"/>
      <c r="G24" s="83"/>
    </row>
    <row r="27" spans="1:7" ht="15.75" x14ac:dyDescent="0.25">
      <c r="B27" s="84" t="s">
        <v>15</v>
      </c>
      <c r="E27" s="47" t="s">
        <v>16</v>
      </c>
      <c r="F27" s="47"/>
      <c r="G27" s="29"/>
    </row>
    <row r="28" spans="1:7" x14ac:dyDescent="0.25">
      <c r="B28" s="85" t="s">
        <v>592</v>
      </c>
      <c r="E28" s="81" t="s">
        <v>17</v>
      </c>
      <c r="F28" s="81"/>
      <c r="G28" s="86"/>
    </row>
    <row r="30" spans="1:7" x14ac:dyDescent="0.25">
      <c r="B30" s="87"/>
      <c r="E30" s="88"/>
      <c r="F30" s="88"/>
    </row>
    <row r="31" spans="1:7" x14ac:dyDescent="0.25">
      <c r="B31" s="87"/>
      <c r="E31" s="88"/>
      <c r="F31" s="88"/>
    </row>
    <row r="32" spans="1:7" x14ac:dyDescent="0.25">
      <c r="B32" s="87"/>
      <c r="E32" s="88"/>
      <c r="F32" s="88"/>
    </row>
  </sheetData>
  <mergeCells count="15">
    <mergeCell ref="A23:G23"/>
    <mergeCell ref="E27:F27"/>
    <mergeCell ref="E28:F28"/>
    <mergeCell ref="A7:G7"/>
    <mergeCell ref="A8:G8"/>
    <mergeCell ref="A9:G9"/>
    <mergeCell ref="B12:C12"/>
    <mergeCell ref="E12:F12"/>
    <mergeCell ref="A22:G22"/>
    <mergeCell ref="B1:G1"/>
    <mergeCell ref="B2:G2"/>
    <mergeCell ref="B3:G3"/>
    <mergeCell ref="A4:G4"/>
    <mergeCell ref="B5:G5"/>
    <mergeCell ref="A6:G6"/>
  </mergeCells>
  <pageMargins left="0.7" right="0.7" top="0.75" bottom="0.75" header="0.3" footer="0.3"/>
  <pageSetup scale="62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topLeftCell="A2" zoomScaleNormal="100" workbookViewId="0">
      <selection activeCell="F37" sqref="F37"/>
    </sheetView>
  </sheetViews>
  <sheetFormatPr baseColWidth="10" defaultRowHeight="15" x14ac:dyDescent="0.25"/>
  <cols>
    <col min="2" max="2" width="19.5703125" customWidth="1"/>
    <col min="3" max="3" width="18.42578125" customWidth="1"/>
    <col min="4" max="4" width="24.140625" customWidth="1"/>
    <col min="5" max="5" width="15.42578125" customWidth="1"/>
    <col min="7" max="7" width="17.42578125" customWidth="1"/>
  </cols>
  <sheetData>
    <row r="1" spans="1:7" ht="15.75" x14ac:dyDescent="0.25">
      <c r="A1" s="4"/>
      <c r="B1" s="89"/>
      <c r="C1" s="89"/>
      <c r="D1" s="89"/>
      <c r="E1" s="89"/>
      <c r="F1" s="89"/>
      <c r="G1" s="89"/>
    </row>
    <row r="2" spans="1:7" ht="15.75" x14ac:dyDescent="0.25">
      <c r="A2" s="4"/>
      <c r="B2" s="89" t="s">
        <v>7</v>
      </c>
      <c r="C2" s="89"/>
      <c r="D2" s="89"/>
      <c r="E2" s="89"/>
      <c r="F2" s="89"/>
      <c r="G2" s="89"/>
    </row>
    <row r="3" spans="1:7" ht="15.75" x14ac:dyDescent="0.25">
      <c r="A3" s="4"/>
      <c r="B3" s="90" t="s">
        <v>9</v>
      </c>
      <c r="C3" s="90"/>
      <c r="D3" s="90"/>
      <c r="E3" s="90"/>
      <c r="F3" s="90"/>
      <c r="G3" s="90"/>
    </row>
    <row r="4" spans="1:7" ht="15.75" x14ac:dyDescent="0.25">
      <c r="A4" s="42" t="s">
        <v>8</v>
      </c>
      <c r="B4" s="42"/>
      <c r="C4" s="42"/>
      <c r="D4" s="42"/>
      <c r="E4" s="42"/>
      <c r="F4" s="42"/>
      <c r="G4" s="42"/>
    </row>
    <row r="5" spans="1:7" ht="15.75" x14ac:dyDescent="0.25">
      <c r="A5" s="4"/>
      <c r="B5" s="90" t="s">
        <v>10</v>
      </c>
      <c r="C5" s="90"/>
      <c r="D5" s="90"/>
      <c r="E5" s="90"/>
      <c r="F5" s="90"/>
      <c r="G5" s="90"/>
    </row>
    <row r="6" spans="1:7" ht="15.75" x14ac:dyDescent="0.25">
      <c r="A6" s="91"/>
      <c r="B6" s="91"/>
      <c r="C6" s="91"/>
      <c r="D6" s="91"/>
      <c r="E6" s="91"/>
      <c r="F6" s="91"/>
      <c r="G6" s="91"/>
    </row>
    <row r="7" spans="1:7" ht="15.75" x14ac:dyDescent="0.25">
      <c r="A7" s="42" t="s">
        <v>11</v>
      </c>
      <c r="B7" s="42"/>
      <c r="C7" s="42"/>
      <c r="D7" s="42"/>
      <c r="E7" s="42"/>
      <c r="F7" s="42"/>
      <c r="G7" s="42"/>
    </row>
    <row r="8" spans="1:7" ht="15.75" x14ac:dyDescent="0.25">
      <c r="A8" s="42" t="s">
        <v>12</v>
      </c>
      <c r="B8" s="42"/>
      <c r="C8" s="42"/>
      <c r="D8" s="42"/>
      <c r="E8" s="42"/>
      <c r="F8" s="42"/>
      <c r="G8" s="42"/>
    </row>
    <row r="9" spans="1:7" ht="15.75" x14ac:dyDescent="0.25">
      <c r="A9" s="42" t="s">
        <v>586</v>
      </c>
      <c r="B9" s="42"/>
      <c r="C9" s="42"/>
      <c r="D9" s="42"/>
      <c r="E9" s="42"/>
      <c r="F9" s="42"/>
      <c r="G9" s="42"/>
    </row>
    <row r="10" spans="1:7" ht="15.75" x14ac:dyDescent="0.25">
      <c r="A10" s="92" t="s">
        <v>593</v>
      </c>
      <c r="B10" s="43"/>
      <c r="C10" s="43"/>
      <c r="D10" s="43"/>
      <c r="E10" s="43"/>
      <c r="F10" s="43"/>
      <c r="G10" s="93"/>
    </row>
    <row r="11" spans="1:7" ht="16.5" thickBot="1" x14ac:dyDescent="0.3">
      <c r="A11" s="94"/>
      <c r="B11" s="95"/>
      <c r="C11" s="95"/>
      <c r="D11" s="96"/>
      <c r="E11" s="49" t="s">
        <v>0</v>
      </c>
      <c r="F11" s="49"/>
      <c r="G11" s="97">
        <v>9628483.8999999985</v>
      </c>
    </row>
    <row r="12" spans="1:7" ht="47.25" x14ac:dyDescent="0.25">
      <c r="A12" s="98"/>
      <c r="B12" s="11" t="s">
        <v>1</v>
      </c>
      <c r="C12" s="12" t="s">
        <v>588</v>
      </c>
      <c r="D12" s="13" t="s">
        <v>2</v>
      </c>
      <c r="E12" s="15" t="s">
        <v>3</v>
      </c>
      <c r="F12" s="15" t="s">
        <v>4</v>
      </c>
      <c r="G12" s="15" t="s">
        <v>5</v>
      </c>
    </row>
    <row r="13" spans="1:7" ht="135" x14ac:dyDescent="0.25">
      <c r="A13" s="99"/>
      <c r="B13" s="32" t="s">
        <v>303</v>
      </c>
      <c r="C13" s="100">
        <v>3486</v>
      </c>
      <c r="D13" s="101" t="s">
        <v>594</v>
      </c>
      <c r="E13" s="102">
        <v>1500</v>
      </c>
      <c r="F13" s="103">
        <v>0</v>
      </c>
      <c r="G13" s="104">
        <f>+G11+E13-F13</f>
        <v>9629983.8999999985</v>
      </c>
    </row>
    <row r="14" spans="1:7" ht="15.75" x14ac:dyDescent="0.25">
      <c r="A14" s="99"/>
      <c r="B14" s="32" t="s">
        <v>303</v>
      </c>
      <c r="C14" s="100"/>
      <c r="D14" s="105" t="s">
        <v>591</v>
      </c>
      <c r="E14" s="102">
        <v>0</v>
      </c>
      <c r="F14" s="103">
        <v>175</v>
      </c>
      <c r="G14" s="104">
        <f>+G13+E14-F14</f>
        <v>9629808.8999999985</v>
      </c>
    </row>
    <row r="15" spans="1:7" ht="47.25" x14ac:dyDescent="0.25">
      <c r="A15" s="99"/>
      <c r="B15" s="32" t="s">
        <v>303</v>
      </c>
      <c r="C15" s="100"/>
      <c r="D15" s="106" t="s">
        <v>591</v>
      </c>
      <c r="E15" s="102">
        <v>0</v>
      </c>
      <c r="F15" s="103">
        <v>135</v>
      </c>
      <c r="G15" s="107">
        <f>+G14+E15-F15</f>
        <v>9629673.8999999985</v>
      </c>
    </row>
    <row r="16" spans="1:7" ht="16.5" thickBot="1" x14ac:dyDescent="0.3">
      <c r="A16" s="108"/>
      <c r="B16" s="3"/>
      <c r="C16" s="109"/>
      <c r="D16" s="110"/>
      <c r="E16" s="111">
        <f>SUM(E13:E15)</f>
        <v>1500</v>
      </c>
      <c r="F16" s="112">
        <f>SUM(F13:F15)</f>
        <v>310</v>
      </c>
      <c r="G16" s="113"/>
    </row>
    <row r="17" spans="1:7" ht="16.5" thickTop="1" x14ac:dyDescent="0.25">
      <c r="A17" s="108"/>
      <c r="B17" s="3"/>
      <c r="C17" s="109"/>
      <c r="D17" s="110"/>
      <c r="E17" s="7"/>
      <c r="F17" s="114"/>
      <c r="G17" s="113"/>
    </row>
    <row r="18" spans="1:7" ht="15.75" x14ac:dyDescent="0.25">
      <c r="A18" s="108"/>
      <c r="B18" s="3"/>
      <c r="C18" s="109"/>
      <c r="D18" s="110"/>
      <c r="E18" s="7"/>
      <c r="F18" s="114"/>
      <c r="G18" s="113"/>
    </row>
    <row r="19" spans="1:7" ht="15.75" x14ac:dyDescent="0.25">
      <c r="A19" s="108"/>
      <c r="B19" s="3"/>
      <c r="C19" s="109"/>
      <c r="D19" s="110"/>
      <c r="E19" s="7"/>
      <c r="F19" s="114"/>
      <c r="G19" s="113"/>
    </row>
    <row r="20" spans="1:7" ht="15.75" x14ac:dyDescent="0.25">
      <c r="A20" s="108"/>
      <c r="B20" s="115"/>
      <c r="C20" s="116"/>
      <c r="D20" s="117"/>
      <c r="E20" s="118"/>
      <c r="F20" s="118"/>
      <c r="G20" s="119"/>
    </row>
    <row r="21" spans="1:7" ht="15.75" x14ac:dyDescent="0.25">
      <c r="A21" s="47" t="s">
        <v>595</v>
      </c>
      <c r="B21" s="47"/>
      <c r="C21" s="47"/>
      <c r="D21" s="47"/>
      <c r="E21" s="47"/>
      <c r="F21" s="47"/>
      <c r="G21" s="47"/>
    </row>
    <row r="22" spans="1:7" ht="15.75" x14ac:dyDescent="0.25">
      <c r="A22" s="46" t="s">
        <v>14</v>
      </c>
      <c r="B22" s="46"/>
      <c r="C22" s="46"/>
      <c r="D22" s="46"/>
      <c r="E22" s="46"/>
      <c r="F22" s="46"/>
      <c r="G22" s="46"/>
    </row>
    <row r="23" spans="1:7" ht="15.75" x14ac:dyDescent="0.25">
      <c r="A23" s="4"/>
      <c r="B23" s="4"/>
      <c r="C23" s="4"/>
      <c r="D23" s="4"/>
      <c r="E23" s="4"/>
      <c r="F23" s="4"/>
      <c r="G23" s="4"/>
    </row>
    <row r="24" spans="1:7" ht="15.75" x14ac:dyDescent="0.25">
      <c r="A24" s="4"/>
      <c r="B24" s="4"/>
      <c r="C24" s="4"/>
      <c r="D24" s="4"/>
      <c r="E24" s="4"/>
      <c r="F24" s="4"/>
      <c r="G24" s="4"/>
    </row>
    <row r="25" spans="1:7" ht="15.75" x14ac:dyDescent="0.25">
      <c r="A25" s="4"/>
      <c r="B25" s="4"/>
      <c r="C25" s="4"/>
      <c r="D25" s="4"/>
      <c r="E25" s="4"/>
      <c r="F25" s="4"/>
      <c r="G25" s="4"/>
    </row>
    <row r="26" spans="1:7" ht="15.75" x14ac:dyDescent="0.25">
      <c r="A26" s="4"/>
      <c r="B26" s="4"/>
      <c r="C26" s="4"/>
      <c r="D26" s="4"/>
      <c r="E26" s="4"/>
      <c r="F26" s="4"/>
      <c r="G26" s="4"/>
    </row>
    <row r="27" spans="1:7" ht="15.75" x14ac:dyDescent="0.25">
      <c r="A27" s="4"/>
      <c r="B27" s="84" t="s">
        <v>15</v>
      </c>
      <c r="C27" s="120"/>
      <c r="D27" s="120"/>
      <c r="E27" s="47" t="s">
        <v>16</v>
      </c>
      <c r="F27" s="47"/>
      <c r="G27" s="29"/>
    </row>
    <row r="28" spans="1:7" ht="15.75" x14ac:dyDescent="0.25">
      <c r="A28" s="4"/>
      <c r="B28" s="121" t="s">
        <v>596</v>
      </c>
      <c r="C28" s="30" t="s">
        <v>597</v>
      </c>
      <c r="D28" s="30"/>
      <c r="E28" s="46" t="s">
        <v>17</v>
      </c>
      <c r="F28" s="46"/>
      <c r="G28" s="30"/>
    </row>
    <row r="29" spans="1:7" ht="15.75" x14ac:dyDescent="0.25">
      <c r="A29" s="4"/>
      <c r="B29" s="4"/>
      <c r="C29" s="4"/>
      <c r="D29" s="4"/>
      <c r="E29" s="4"/>
      <c r="F29" s="4"/>
      <c r="G29" s="4"/>
    </row>
    <row r="30" spans="1:7" ht="15.75" x14ac:dyDescent="0.25">
      <c r="A30" s="4"/>
      <c r="B30" s="4"/>
      <c r="C30" s="4"/>
      <c r="D30" s="4"/>
      <c r="E30" s="4"/>
      <c r="F30" s="4"/>
      <c r="G30" s="4"/>
    </row>
    <row r="31" spans="1:7" ht="15.75" x14ac:dyDescent="0.25">
      <c r="A31" s="4"/>
      <c r="B31" s="4"/>
      <c r="C31" s="4"/>
      <c r="D31" s="4"/>
      <c r="E31" s="4"/>
      <c r="F31" s="4"/>
      <c r="G31" s="4"/>
    </row>
    <row r="32" spans="1:7" ht="15.75" x14ac:dyDescent="0.25">
      <c r="A32" s="4"/>
      <c r="B32" s="4"/>
      <c r="C32" s="4"/>
      <c r="D32" s="4"/>
      <c r="E32" s="4"/>
      <c r="F32" s="4"/>
      <c r="G32" s="4"/>
    </row>
    <row r="33" spans="1:7" ht="15.75" x14ac:dyDescent="0.25">
      <c r="A33" s="4"/>
      <c r="B33" s="4"/>
      <c r="C33" s="4"/>
      <c r="D33" s="4"/>
      <c r="E33" s="4"/>
      <c r="F33" s="4"/>
      <c r="G33" s="4"/>
    </row>
    <row r="34" spans="1:7" ht="15.75" x14ac:dyDescent="0.25">
      <c r="A34" s="4"/>
      <c r="B34" s="4"/>
      <c r="C34" s="4"/>
      <c r="D34" s="4"/>
      <c r="E34" s="4"/>
      <c r="F34" s="4"/>
      <c r="G34" s="4"/>
    </row>
    <row r="35" spans="1:7" ht="15.75" x14ac:dyDescent="0.25">
      <c r="A35" s="4"/>
      <c r="B35" s="4"/>
      <c r="C35" s="4"/>
      <c r="D35" s="4"/>
      <c r="E35" s="4"/>
      <c r="F35" s="4"/>
      <c r="G35" s="4"/>
    </row>
    <row r="36" spans="1:7" ht="15.75" x14ac:dyDescent="0.25">
      <c r="A36" s="4"/>
      <c r="B36" s="4"/>
      <c r="C36" s="4"/>
      <c r="D36" s="4"/>
      <c r="E36" s="4"/>
      <c r="F36" s="4"/>
      <c r="G36" s="4"/>
    </row>
    <row r="37" spans="1:7" ht="15.75" x14ac:dyDescent="0.25">
      <c r="A37" s="4"/>
      <c r="B37" s="4"/>
      <c r="C37" s="4"/>
      <c r="D37" s="4"/>
      <c r="E37" s="4"/>
      <c r="F37" s="4"/>
      <c r="G37" s="4"/>
    </row>
    <row r="38" spans="1:7" ht="15.75" x14ac:dyDescent="0.25">
      <c r="A38" s="4"/>
      <c r="B38" s="4"/>
      <c r="C38" s="4"/>
      <c r="D38" s="4"/>
      <c r="E38" s="4"/>
      <c r="F38" s="4"/>
      <c r="G38" s="4"/>
    </row>
    <row r="39" spans="1:7" ht="15.75" x14ac:dyDescent="0.25">
      <c r="A39" s="4"/>
      <c r="B39" s="4"/>
      <c r="C39" s="4"/>
      <c r="D39" s="4"/>
      <c r="E39" s="4"/>
      <c r="F39" s="4"/>
      <c r="G39" s="4"/>
    </row>
    <row r="40" spans="1:7" ht="15.75" x14ac:dyDescent="0.25">
      <c r="A40" s="4"/>
      <c r="B40" s="4"/>
      <c r="C40" s="4"/>
      <c r="D40" s="4"/>
      <c r="E40" s="4"/>
      <c r="F40" s="4"/>
      <c r="G40" s="4"/>
    </row>
    <row r="41" spans="1:7" ht="15.75" x14ac:dyDescent="0.25">
      <c r="A41" s="4"/>
      <c r="B41" s="4"/>
      <c r="C41" s="4"/>
      <c r="D41" s="4"/>
      <c r="E41" s="4"/>
      <c r="F41" s="4"/>
      <c r="G41" s="4"/>
    </row>
    <row r="42" spans="1:7" ht="15.75" x14ac:dyDescent="0.25">
      <c r="A42" s="4"/>
      <c r="B42" s="4"/>
      <c r="C42" s="4"/>
      <c r="D42" s="4"/>
      <c r="E42" s="4"/>
      <c r="F42" s="4"/>
      <c r="G42" s="4"/>
    </row>
    <row r="43" spans="1:7" ht="15.75" x14ac:dyDescent="0.25">
      <c r="A43" s="4"/>
      <c r="B43" s="4"/>
      <c r="C43" s="4"/>
      <c r="D43" s="4"/>
      <c r="E43" s="4"/>
      <c r="F43" s="4"/>
      <c r="G43" s="4"/>
    </row>
    <row r="44" spans="1:7" ht="15.75" x14ac:dyDescent="0.25">
      <c r="A44" s="4"/>
      <c r="B44" s="4"/>
      <c r="C44" s="4"/>
      <c r="D44" s="4"/>
      <c r="E44" s="4"/>
      <c r="F44" s="4"/>
      <c r="G44" s="4"/>
    </row>
    <row r="45" spans="1:7" ht="15.75" x14ac:dyDescent="0.25">
      <c r="A45" s="4"/>
      <c r="B45" s="4"/>
      <c r="C45" s="4"/>
      <c r="D45" s="4"/>
      <c r="E45" s="4"/>
      <c r="F45" s="4"/>
      <c r="G45" s="4"/>
    </row>
    <row r="46" spans="1:7" ht="15.75" x14ac:dyDescent="0.25">
      <c r="A46" s="4"/>
      <c r="B46" s="4"/>
      <c r="C46" s="4"/>
      <c r="D46" s="4"/>
      <c r="E46" s="4"/>
      <c r="F46" s="4"/>
      <c r="G46" s="4"/>
    </row>
    <row r="47" spans="1:7" ht="15.75" x14ac:dyDescent="0.25">
      <c r="A47" s="4"/>
      <c r="B47" s="4"/>
      <c r="C47" s="4"/>
      <c r="D47" s="4"/>
      <c r="E47" s="4"/>
      <c r="F47" s="4"/>
      <c r="G47" s="4"/>
    </row>
    <row r="48" spans="1:7" ht="15.75" x14ac:dyDescent="0.25">
      <c r="A48" s="4"/>
      <c r="B48" s="4"/>
      <c r="C48" s="4"/>
      <c r="D48" s="4"/>
      <c r="E48" s="4"/>
      <c r="F48" s="4"/>
      <c r="G48" s="4"/>
    </row>
    <row r="49" spans="1:7" ht="15.75" x14ac:dyDescent="0.25">
      <c r="A49" s="4"/>
      <c r="B49" s="4"/>
      <c r="C49" s="4"/>
      <c r="D49" s="4"/>
      <c r="E49" s="4"/>
      <c r="F49" s="4"/>
      <c r="G49" s="4"/>
    </row>
    <row r="50" spans="1:7" ht="15.75" x14ac:dyDescent="0.25">
      <c r="A50" s="4"/>
      <c r="B50" s="4"/>
      <c r="C50" s="4"/>
      <c r="D50" s="4"/>
      <c r="E50" s="4"/>
      <c r="F50" s="4"/>
      <c r="G50" s="4"/>
    </row>
    <row r="51" spans="1:7" ht="15.75" x14ac:dyDescent="0.25">
      <c r="A51" s="4"/>
      <c r="B51" s="4"/>
      <c r="C51" s="4"/>
      <c r="D51" s="4"/>
      <c r="E51" s="4"/>
      <c r="F51" s="4"/>
      <c r="G51" s="4"/>
    </row>
    <row r="52" spans="1:7" ht="15.75" x14ac:dyDescent="0.25">
      <c r="A52" s="4"/>
      <c r="B52" s="4"/>
      <c r="C52" s="4"/>
      <c r="D52" s="4"/>
      <c r="E52" s="4"/>
      <c r="F52" s="4"/>
      <c r="G52" s="4"/>
    </row>
    <row r="53" spans="1:7" ht="15.75" x14ac:dyDescent="0.25">
      <c r="A53" s="4"/>
      <c r="B53" s="4"/>
      <c r="C53" s="4"/>
      <c r="D53" s="4"/>
      <c r="E53" s="4"/>
      <c r="F53" s="4"/>
      <c r="G53" s="4"/>
    </row>
    <row r="54" spans="1:7" ht="15.75" x14ac:dyDescent="0.25">
      <c r="A54" s="4"/>
      <c r="B54" s="4"/>
      <c r="C54" s="4"/>
      <c r="D54" s="4"/>
      <c r="E54" s="4"/>
      <c r="F54" s="4"/>
      <c r="G54" s="4"/>
    </row>
    <row r="55" spans="1:7" ht="15.75" x14ac:dyDescent="0.25">
      <c r="A55" s="4"/>
      <c r="B55" s="4"/>
      <c r="C55" s="4"/>
      <c r="D55" s="4"/>
      <c r="E55" s="4"/>
      <c r="F55" s="4"/>
      <c r="G55" s="4"/>
    </row>
    <row r="56" spans="1:7" ht="15.75" x14ac:dyDescent="0.25">
      <c r="A56" s="4"/>
      <c r="B56" s="4"/>
      <c r="C56" s="4"/>
      <c r="D56" s="4"/>
      <c r="E56" s="4"/>
      <c r="F56" s="4"/>
      <c r="G56" s="4"/>
    </row>
    <row r="57" spans="1:7" ht="15.75" x14ac:dyDescent="0.25">
      <c r="A57" s="4"/>
      <c r="B57" s="4"/>
      <c r="C57" s="4"/>
      <c r="D57" s="4"/>
      <c r="E57" s="4"/>
      <c r="F57" s="4"/>
      <c r="G57" s="4"/>
    </row>
  </sheetData>
  <mergeCells count="16">
    <mergeCell ref="A21:G21"/>
    <mergeCell ref="A22:G22"/>
    <mergeCell ref="E27:F27"/>
    <mergeCell ref="E28:F28"/>
    <mergeCell ref="A7:G7"/>
    <mergeCell ref="A8:G8"/>
    <mergeCell ref="A9:G9"/>
    <mergeCell ref="A10:G10"/>
    <mergeCell ref="B11:C11"/>
    <mergeCell ref="E11:F11"/>
    <mergeCell ref="B1:G1"/>
    <mergeCell ref="B2:G2"/>
    <mergeCell ref="B3:G3"/>
    <mergeCell ref="A4:G4"/>
    <mergeCell ref="B5:G5"/>
    <mergeCell ref="A6:G6"/>
  </mergeCells>
  <pageMargins left="0.7" right="0.7" top="0.75" bottom="0.75" header="0.3" footer="0.3"/>
  <pageSetup scale="6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CUENTA UNICA </vt:lpstr>
      <vt:lpstr>CUENTA SUBVENCION</vt:lpstr>
      <vt:lpstr>CUENTA OPERATIVA </vt:lpstr>
      <vt:lpstr>'CUENTA OPERATIVA '!Área_de_impresión</vt:lpstr>
      <vt:lpstr>'CUENTA SUBVENCION'!Área_de_impresión</vt:lpstr>
      <vt:lpstr>'CUENTA UNICA 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alcide. feliz cuevas</dc:creator>
  <cp:lastModifiedBy>Raynerys Castillo Rodriguez</cp:lastModifiedBy>
  <cp:lastPrinted>2023-08-07T17:02:32Z</cp:lastPrinted>
  <dcterms:created xsi:type="dcterms:W3CDTF">2015-02-19T20:04:54Z</dcterms:created>
  <dcterms:modified xsi:type="dcterms:W3CDTF">2023-08-09T15:54:21Z</dcterms:modified>
</cp:coreProperties>
</file>