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FEBRERO\"/>
    </mc:Choice>
  </mc:AlternateContent>
  <bookViews>
    <workbookView xWindow="0" yWindow="0" windowWidth="19200" windowHeight="11595" activeTab="2"/>
  </bookViews>
  <sheets>
    <sheet name="CUENTA OPERATIVA" sheetId="7" r:id="rId1"/>
    <sheet name="CUENTA SUBVENCION" sheetId="8" r:id="rId2"/>
    <sheet name="CUENTA UNICA" sheetId="9" r:id="rId3"/>
  </sheets>
  <definedNames>
    <definedName name="_xlnm.Print_Area" localSheetId="0">'CUENTA OPERATIVA'!$A$1:$G$31</definedName>
    <definedName name="_xlnm.Print_Area" localSheetId="2">'CUENTA UNICA'!$A$1:$F$331</definedName>
  </definedNames>
  <calcPr calcId="152511"/>
</workbook>
</file>

<file path=xl/calcChain.xml><?xml version="1.0" encoding="utf-8"?>
<calcChain xmlns="http://schemas.openxmlformats.org/spreadsheetml/2006/main">
  <c r="D309" i="9" l="1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3" i="9"/>
  <c r="E262" i="9"/>
  <c r="E261" i="9"/>
  <c r="E260" i="9"/>
  <c r="E259" i="9"/>
  <c r="E258" i="9"/>
  <c r="E257" i="9"/>
  <c r="E256" i="9"/>
  <c r="E255" i="9"/>
  <c r="E254" i="9"/>
  <c r="E253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25" i="9"/>
  <c r="E224" i="9"/>
  <c r="E223" i="9"/>
  <c r="E222" i="9"/>
  <c r="E221" i="9"/>
  <c r="E220" i="9"/>
  <c r="E219" i="9"/>
  <c r="E207" i="9"/>
  <c r="E206" i="9"/>
  <c r="E205" i="9"/>
  <c r="E204" i="9"/>
  <c r="E203" i="9"/>
  <c r="E202" i="9"/>
  <c r="E201" i="9"/>
  <c r="E200" i="9"/>
  <c r="E199" i="9"/>
  <c r="E198" i="9"/>
  <c r="E197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68" i="9"/>
  <c r="E167" i="9"/>
  <c r="E166" i="9"/>
  <c r="E165" i="9"/>
  <c r="E164" i="9"/>
  <c r="E163" i="9"/>
  <c r="E162" i="9"/>
  <c r="E161" i="9"/>
  <c r="E160" i="9"/>
  <c r="E159" i="9"/>
  <c r="E154" i="9"/>
  <c r="E153" i="9"/>
  <c r="E152" i="9"/>
  <c r="E151" i="9"/>
  <c r="E150" i="9"/>
  <c r="E149" i="9"/>
  <c r="E148" i="9"/>
  <c r="E147" i="9"/>
  <c r="E146" i="9"/>
  <c r="E145" i="9"/>
  <c r="E144" i="9"/>
  <c r="E139" i="9"/>
  <c r="E138" i="9"/>
  <c r="E137" i="9"/>
  <c r="E136" i="9"/>
  <c r="E127" i="9"/>
  <c r="E126" i="9"/>
  <c r="E125" i="9"/>
  <c r="E124" i="9"/>
  <c r="E123" i="9"/>
  <c r="E122" i="9"/>
  <c r="E121" i="9"/>
  <c r="E120" i="9"/>
  <c r="E119" i="9"/>
  <c r="E118" i="9"/>
  <c r="E116" i="9"/>
  <c r="E115" i="9"/>
  <c r="E114" i="9"/>
  <c r="E113" i="9"/>
  <c r="E112" i="9"/>
  <c r="E111" i="9"/>
  <c r="E110" i="9"/>
  <c r="E109" i="9"/>
  <c r="E108" i="9"/>
  <c r="E107" i="9"/>
  <c r="E106" i="9"/>
  <c r="E104" i="9"/>
  <c r="E103" i="9"/>
  <c r="E102" i="9"/>
  <c r="E101" i="9"/>
  <c r="E100" i="9"/>
  <c r="E99" i="9"/>
  <c r="E98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79" i="9"/>
  <c r="E78" i="9"/>
  <c r="E77" i="9"/>
  <c r="E76" i="9"/>
  <c r="E75" i="9"/>
  <c r="E74" i="9"/>
  <c r="E73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48" i="9"/>
  <c r="E47" i="9"/>
  <c r="E46" i="9"/>
  <c r="E45" i="9"/>
  <c r="E44" i="9"/>
  <c r="E43" i="9"/>
  <c r="E42" i="9"/>
  <c r="E41" i="9"/>
  <c r="E40" i="9"/>
  <c r="E39" i="9"/>
  <c r="E38" i="9"/>
  <c r="E32" i="9"/>
  <c r="E31" i="9"/>
  <c r="E30" i="9"/>
  <c r="E29" i="9"/>
  <c r="E28" i="9"/>
  <c r="E27" i="9"/>
  <c r="E26" i="9"/>
  <c r="E25" i="9"/>
  <c r="E23" i="9"/>
  <c r="E22" i="9"/>
  <c r="E21" i="9"/>
  <c r="E20" i="9"/>
  <c r="E19" i="9"/>
  <c r="E18" i="9"/>
  <c r="E17" i="9"/>
  <c r="E16" i="9"/>
  <c r="E15" i="9"/>
  <c r="E14" i="9"/>
  <c r="E13" i="9"/>
  <c r="E309" i="9" s="1"/>
  <c r="F12" i="9"/>
  <c r="F13" i="9" l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F153" i="9" s="1"/>
  <c r="F154" i="9" s="1"/>
  <c r="F155" i="9" s="1"/>
  <c r="F156" i="9" s="1"/>
  <c r="F157" i="9" s="1"/>
  <c r="F158" i="9" s="1"/>
  <c r="F159" i="9" s="1"/>
  <c r="F160" i="9" s="1"/>
  <c r="F161" i="9" s="1"/>
  <c r="F162" i="9" s="1"/>
  <c r="F163" i="9" s="1"/>
  <c r="F164" i="9" s="1"/>
  <c r="F165" i="9" s="1"/>
  <c r="F166" i="9" s="1"/>
  <c r="F167" i="9" s="1"/>
  <c r="F168" i="9" s="1"/>
  <c r="F169" i="9" s="1"/>
  <c r="F170" i="9" s="1"/>
  <c r="F171" i="9" s="1"/>
  <c r="F172" i="9" s="1"/>
  <c r="F173" i="9" s="1"/>
  <c r="F174" i="9" s="1"/>
  <c r="F175" i="9" s="1"/>
  <c r="F176" i="9" s="1"/>
  <c r="F177" i="9" s="1"/>
  <c r="F178" i="9" s="1"/>
  <c r="F179" i="9" s="1"/>
  <c r="F180" i="9" s="1"/>
  <c r="F181" i="9" s="1"/>
  <c r="F182" i="9" s="1"/>
  <c r="F183" i="9" s="1"/>
  <c r="F184" i="9" s="1"/>
  <c r="F185" i="9" s="1"/>
  <c r="F186" i="9" s="1"/>
  <c r="F187" i="9" s="1"/>
  <c r="F188" i="9" s="1"/>
  <c r="F189" i="9" s="1"/>
  <c r="F190" i="9" s="1"/>
  <c r="F191" i="9" s="1"/>
  <c r="F192" i="9" s="1"/>
  <c r="F193" i="9" s="1"/>
  <c r="F194" i="9" s="1"/>
  <c r="F195" i="9" s="1"/>
  <c r="F196" i="9" s="1"/>
  <c r="F197" i="9" s="1"/>
  <c r="F198" i="9" s="1"/>
  <c r="F199" i="9" s="1"/>
  <c r="F200" i="9" s="1"/>
  <c r="F201" i="9" s="1"/>
  <c r="F202" i="9" s="1"/>
  <c r="F203" i="9" s="1"/>
  <c r="F204" i="9" s="1"/>
  <c r="F205" i="9" s="1"/>
  <c r="F206" i="9" s="1"/>
  <c r="F207" i="9" s="1"/>
  <c r="F208" i="9" s="1"/>
  <c r="F209" i="9" s="1"/>
  <c r="F210" i="9" s="1"/>
  <c r="F211" i="9" s="1"/>
  <c r="F212" i="9" s="1"/>
  <c r="F213" i="9" s="1"/>
  <c r="F214" i="9" s="1"/>
  <c r="F215" i="9" s="1"/>
  <c r="F216" i="9" s="1"/>
  <c r="F217" i="9" s="1"/>
  <c r="F218" i="9" s="1"/>
  <c r="F219" i="9" s="1"/>
  <c r="F220" i="9" s="1"/>
  <c r="F221" i="9" s="1"/>
  <c r="F222" i="9" s="1"/>
  <c r="F223" i="9" s="1"/>
  <c r="F224" i="9" s="1"/>
  <c r="F225" i="9" s="1"/>
  <c r="F226" i="9" s="1"/>
  <c r="F227" i="9" s="1"/>
  <c r="F228" i="9" s="1"/>
  <c r="F229" i="9" s="1"/>
  <c r="F230" i="9" s="1"/>
  <c r="F231" i="9" s="1"/>
  <c r="F232" i="9" s="1"/>
  <c r="F233" i="9" s="1"/>
  <c r="F234" i="9" s="1"/>
  <c r="F235" i="9" s="1"/>
  <c r="F236" i="9" s="1"/>
  <c r="F237" i="9" s="1"/>
  <c r="F238" i="9" s="1"/>
  <c r="F239" i="9" s="1"/>
  <c r="F240" i="9" s="1"/>
  <c r="F241" i="9" s="1"/>
  <c r="F242" i="9" s="1"/>
  <c r="F243" i="9" s="1"/>
  <c r="F244" i="9" s="1"/>
  <c r="F245" i="9" s="1"/>
  <c r="F246" i="9" s="1"/>
  <c r="F247" i="9" s="1"/>
  <c r="F248" i="9" s="1"/>
  <c r="F249" i="9" s="1"/>
  <c r="F250" i="9" s="1"/>
  <c r="F251" i="9" s="1"/>
  <c r="F252" i="9" s="1"/>
  <c r="F253" i="9" s="1"/>
  <c r="F254" i="9" s="1"/>
  <c r="F255" i="9" s="1"/>
  <c r="F256" i="9" s="1"/>
  <c r="F257" i="9" s="1"/>
  <c r="F258" i="9" s="1"/>
  <c r="F259" i="9" s="1"/>
  <c r="F260" i="9" s="1"/>
  <c r="F261" i="9" s="1"/>
  <c r="F262" i="9" s="1"/>
  <c r="F263" i="9" s="1"/>
  <c r="F264" i="9" s="1"/>
  <c r="F265" i="9" s="1"/>
  <c r="F266" i="9" s="1"/>
  <c r="F267" i="9" s="1"/>
  <c r="F268" i="9" s="1"/>
  <c r="F269" i="9" s="1"/>
  <c r="F270" i="9" s="1"/>
  <c r="F271" i="9" s="1"/>
  <c r="F272" i="9" s="1"/>
  <c r="F273" i="9" s="1"/>
  <c r="F274" i="9" s="1"/>
  <c r="F275" i="9" s="1"/>
  <c r="F276" i="9" s="1"/>
  <c r="F277" i="9" s="1"/>
  <c r="F278" i="9" s="1"/>
  <c r="F279" i="9" s="1"/>
  <c r="F280" i="9" s="1"/>
  <c r="F281" i="9" s="1"/>
  <c r="F282" i="9" s="1"/>
  <c r="F283" i="9" s="1"/>
  <c r="F284" i="9" s="1"/>
  <c r="F285" i="9" s="1"/>
  <c r="F286" i="9" s="1"/>
  <c r="F287" i="9" s="1"/>
  <c r="F288" i="9" s="1"/>
  <c r="F289" i="9" s="1"/>
  <c r="F290" i="9" s="1"/>
  <c r="F291" i="9" s="1"/>
  <c r="F292" i="9" s="1"/>
  <c r="F293" i="9" s="1"/>
  <c r="F294" i="9" s="1"/>
  <c r="F295" i="9" s="1"/>
  <c r="F296" i="9" s="1"/>
  <c r="F297" i="9" s="1"/>
  <c r="F298" i="9" s="1"/>
  <c r="F299" i="9" s="1"/>
  <c r="F300" i="9" s="1"/>
  <c r="F301" i="9" s="1"/>
  <c r="F302" i="9" s="1"/>
  <c r="F303" i="9" s="1"/>
  <c r="F304" i="9" s="1"/>
  <c r="F305" i="9" s="1"/>
  <c r="F306" i="9" s="1"/>
  <c r="F307" i="9" s="1"/>
  <c r="F308" i="9" s="1"/>
  <c r="E18" i="8" l="1"/>
  <c r="D18" i="8"/>
  <c r="F14" i="8"/>
  <c r="F15" i="8" s="1"/>
  <c r="F16" i="8" s="1"/>
  <c r="F17" i="8" s="1"/>
  <c r="G13" i="7" l="1"/>
  <c r="G14" i="7" s="1"/>
  <c r="G15" i="7" s="1"/>
  <c r="E16" i="7" l="1"/>
  <c r="F16" i="7" l="1"/>
</calcChain>
</file>

<file path=xl/sharedStrings.xml><?xml version="1.0" encoding="utf-8"?>
<sst xmlns="http://schemas.openxmlformats.org/spreadsheetml/2006/main" count="390" uniqueCount="108">
  <si>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</si>
  <si>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</si>
  <si>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</si>
  <si>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</si>
  <si>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</si>
  <si>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</si>
  <si>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</si>
  <si>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</si>
  <si>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</si>
  <si>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</si>
  <si>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</si>
  <si>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</si>
  <si>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</si>
  <si>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</si>
  <si>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CUENTA OPERATIVA NO. 033-002878-2</t>
  </si>
  <si>
    <t>Dr. Freddy Manuel  Novas Cuevas</t>
  </si>
  <si>
    <t xml:space="preserve">                                                 Sub-Director Adm. y Financiero</t>
  </si>
  <si>
    <t xml:space="preserve"> Licda. Leidy Sanchez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</si>
  <si>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</si>
  <si>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</si>
  <si>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Sub-Director Administrativo y Financiero</t>
  </si>
  <si>
    <t>COMISION MANEJO DE CUENTA</t>
  </si>
  <si>
    <t>IMPUESTOS 0.15%</t>
  </si>
  <si>
    <t>TRANSFERENCIA A CUETA SUBVENCION</t>
  </si>
  <si>
    <t>DEL 1 AL 28 DE 2023</t>
  </si>
  <si>
    <t xml:space="preserve">     </t>
  </si>
  <si>
    <t>TRANSFERENCIA DE LA CUENTA OPERATIVA A ESTA CUENTA.</t>
  </si>
  <si>
    <t>REPOSICION DE CAJA CHICA AL 08/02/2023, SEGÚN COMPROBANTE NO. 2462 AL 2480 ANEXOS.</t>
  </si>
  <si>
    <t>Dr. Freddy Manuel Novas Cuevas</t>
  </si>
  <si>
    <t xml:space="preserve">                                            Sub-Director Administrativo y Financiero</t>
  </si>
  <si>
    <t>DEL 1 AL 28 DE FEBRERO 2023</t>
  </si>
  <si>
    <t>CUENTA UNICA N0. 010-252486-6</t>
  </si>
  <si>
    <t>No. Libramiento</t>
  </si>
  <si>
    <t>COBRO PACIENTES</t>
  </si>
  <si>
    <t>COBRO DE TARJETA</t>
  </si>
  <si>
    <t>201-1</t>
  </si>
  <si>
    <t>PAGO A FACT. 116 Y 118 SERVICIO DE TELEFONO ENERO 2023.</t>
  </si>
  <si>
    <t>TRANSFERENCIA NO IDENTIFICADO AL 31/1/2023 ARS CMD</t>
  </si>
  <si>
    <t>ARS YUMEN</t>
  </si>
  <si>
    <t>SENASA CONTRIBUTIVO</t>
  </si>
  <si>
    <t>ARS META SALUD</t>
  </si>
  <si>
    <t>265-1</t>
  </si>
  <si>
    <t>PAGO FACT. FEBRERO 2023.</t>
  </si>
  <si>
    <t>ARS ASEMAP</t>
  </si>
  <si>
    <t>ARS CMD</t>
  </si>
  <si>
    <t>ARS SENASA CONTRIBUTIVO</t>
  </si>
  <si>
    <t>326-1</t>
  </si>
  <si>
    <t>PAGO FACTURA NO. 440,445,446,447,448,449 Y 451 COMPRA DE ALIMENTOS, BEBIDAS Y PAPEL.</t>
  </si>
  <si>
    <t>330-1</t>
  </si>
  <si>
    <t>PAGO FACTURA NO. 436,442 Y 444, COMPRA DE UTILES DE COCINA PAPEL.</t>
  </si>
  <si>
    <t>334-1</t>
  </si>
  <si>
    <t>PAGO FACTURA NO. 434, 435, 437, 438, 439 Y 450.</t>
  </si>
  <si>
    <t>338-1</t>
  </si>
  <si>
    <t>PAGO FCAT. NO. 102, 103, 104, 105, 106, 107, 108, 109, COMPRA DE ALIMENTOS.</t>
  </si>
  <si>
    <t>COBRO DE TARJETAS</t>
  </si>
  <si>
    <t>ARS APS</t>
  </si>
  <si>
    <t>358-1</t>
  </si>
  <si>
    <t>PAGO FACT. NO. 101, 104 Y 102, COMPRA INSUMOS MEDICOS.</t>
  </si>
  <si>
    <t>362-1</t>
  </si>
  <si>
    <t>PAGO FACT. NO. 105 Y 103, MANTENIMIENTO Y REPARACION DE EQUIPO.</t>
  </si>
  <si>
    <t>372-1</t>
  </si>
  <si>
    <t>PAGO FACT. NO. 112, 113 Y 114, COMPRA DE INSUMOS MEDICOS.</t>
  </si>
  <si>
    <t>376-1</t>
  </si>
  <si>
    <t>PAGO FACT. NO. 3664 COMPRA DE INSUMOS MEDICOS.</t>
  </si>
  <si>
    <t>368-1</t>
  </si>
  <si>
    <t>PAGO FACT. NO. 4937 Y 4941, COMPRA DE INSUMOS MEDICOS.</t>
  </si>
  <si>
    <t>ARS PRIMERA DE HUMANO</t>
  </si>
  <si>
    <t>HUMANO SEGUROS</t>
  </si>
  <si>
    <t>383-1</t>
  </si>
  <si>
    <t>PAGO SERVICIOS DE INTERNET PARA AREAS DE CONTRALORIA Y SERVICIO DE TELEVISION POR CABLE PARA  DIFERENTES AREAS DEL HOSPITAL CORRESP. AL MES ENERO 2023.</t>
  </si>
  <si>
    <t>PAGO  NOMINA CARACTER TEMPORAL  FEBRERO 2023</t>
  </si>
  <si>
    <t>385-1</t>
  </si>
  <si>
    <t xml:space="preserve"> PAGO NOMINA  PRINCIPAL CORRESPONDIENTE  AL MES DE FEBRERO 2023.</t>
  </si>
  <si>
    <t>NOMINA POR TESORERIA CORRESPONDIENTE AL MES DE FEBRERO 2023</t>
  </si>
  <si>
    <t>PAGO RETENCION IMPUESTO SOBRE SALARIO  CORRESPONDIENTE A FEBRERO 2023. (IR-3).</t>
  </si>
  <si>
    <t>PAGO RETENCION SEGURIDAD SOCIAL FEBRERO 2023.</t>
  </si>
  <si>
    <t>387-1</t>
  </si>
  <si>
    <t>PAGO NOMINA CARÁCTER TEMPORAL FEBRERO 2023</t>
  </si>
  <si>
    <t>389-1</t>
  </si>
  <si>
    <t>PAGO NOMINA COMPENSACION MILITAR FEBRERO 2023</t>
  </si>
  <si>
    <t>391-1</t>
  </si>
  <si>
    <t>PAGO NOMINA CARÁCTER EVENTUAL FEBRERO 2023.</t>
  </si>
  <si>
    <t>393-1</t>
  </si>
  <si>
    <t>PAGO NOMINA CARÁCTER EVENTUAL ADICIONAL  FEBRERO 2023.</t>
  </si>
  <si>
    <t>MAFRE SALUD ARS</t>
  </si>
  <si>
    <t>395-1</t>
  </si>
  <si>
    <t>PAGO DE FACTURA NO. 24289 COMPRA DE COMBUSTIBLE.</t>
  </si>
  <si>
    <t>ARS MONUMENTAL</t>
  </si>
  <si>
    <t>ARS UNIVERSAL</t>
  </si>
  <si>
    <t>SENASA SUBSIDIADO</t>
  </si>
  <si>
    <t>SENASA CONTRIBUTIVO UNIDAD ODONTOLOGICA</t>
  </si>
  <si>
    <t xml:space="preserve">ARS YUNEN </t>
  </si>
  <si>
    <t>500-1</t>
  </si>
  <si>
    <t>PAGO A FACT. 117  Y 119 SERVICIO DE TELEFONO ENERO 2023.</t>
  </si>
  <si>
    <t>TRANSFERENCIA NO IDENTIFICADO AL 28/2/2023.</t>
  </si>
  <si>
    <t>287-1</t>
  </si>
  <si>
    <t>PAGO VACACIONES NO DISF. EX COLABORADORES FEB. 2023</t>
  </si>
  <si>
    <t>271-1</t>
  </si>
  <si>
    <t>PAGO DE INDEMNIZACION EX COLABORADORES FEBRERO 2023</t>
  </si>
  <si>
    <t>165-1</t>
  </si>
  <si>
    <t>PAGO NOMINA CARCTER EVENTUAL RETROACTIVO DIC. 2022</t>
  </si>
  <si>
    <t>148-1</t>
  </si>
  <si>
    <t>PAGO NOMINA CARÁCTER TEMPORAL ADICIONAL ENE. 2023</t>
  </si>
  <si>
    <t>144-1</t>
  </si>
  <si>
    <t>PAGO NOMINA INDEMNIZACION ENERO 2023</t>
  </si>
  <si>
    <t>146-1</t>
  </si>
  <si>
    <t>PAGO NOMINA CARÁCTER TEMPORAL RETROACTIVO DIC. 2022</t>
  </si>
  <si>
    <t xml:space="preserve">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</si>
</sst>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2"/>
      <name val="Calibri"/>
      <family val="2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double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3" borderId="7" applyNumberFormat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7" applyNumberFormat="0" applyAlignment="0" applyProtection="0"/>
    <xf numFmtId="0" fontId="19" fillId="0" borderId="9" applyNumberFormat="0" applyFill="0" applyAlignment="0" applyProtection="0"/>
    <xf numFmtId="0" fontId="20" fillId="23" borderId="0" applyNumberFormat="0" applyBorder="0" applyAlignment="0" applyProtection="0"/>
    <xf numFmtId="0" fontId="8" fillId="24" borderId="13" applyNumberFormat="0" applyFont="0" applyAlignment="0" applyProtection="0"/>
    <xf numFmtId="0" fontId="21" fillId="3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7" applyNumberFormat="0" applyAlignment="0" applyProtection="0"/>
    <xf numFmtId="0" fontId="12" fillId="22" borderId="8" applyNumberFormat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8" fillId="9" borderId="7" applyNumberFormat="0" applyAlignment="0" applyProtection="0"/>
    <xf numFmtId="0" fontId="10" fillId="5" borderId="0" applyNumberFormat="0" applyBorder="0" applyAlignment="0" applyProtection="0"/>
    <xf numFmtId="0" fontId="8" fillId="24" borderId="13" applyNumberFormat="0" applyFont="0" applyAlignment="0" applyProtection="0"/>
    <xf numFmtId="0" fontId="21" fillId="3" borderId="14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5" fillId="0" borderId="0" xfId="1" applyFont="1" applyBorder="1" applyAlignment="1">
      <alignment horizontal="right"/>
    </xf>
    <xf numFmtId="43" fontId="4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43" fontId="5" fillId="2" borderId="1" xfId="0" applyNumberFormat="1" applyFont="1" applyFill="1" applyBorder="1"/>
    <xf numFmtId="43" fontId="3" fillId="2" borderId="1" xfId="1" applyFont="1" applyFill="1" applyBorder="1"/>
    <xf numFmtId="14" fontId="3" fillId="2" borderId="1" xfId="0" applyNumberFormat="1" applyFont="1" applyFill="1" applyBorder="1" applyAlignment="1">
      <alignment horizontal="left" wrapText="1"/>
    </xf>
    <xf numFmtId="43" fontId="5" fillId="0" borderId="1" xfId="1" applyFont="1" applyBorder="1"/>
    <xf numFmtId="43" fontId="5" fillId="2" borderId="18" xfId="1" applyFont="1" applyFill="1" applyBorder="1"/>
    <xf numFmtId="0" fontId="3" fillId="0" borderId="0" xfId="0" applyFont="1"/>
    <xf numFmtId="0" fontId="26" fillId="0" borderId="5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43" fontId="27" fillId="2" borderId="1" xfId="0" applyNumberFormat="1" applyFont="1" applyFill="1" applyBorder="1" applyAlignment="1">
      <alignment horizontal="center" vertical="center" wrapText="1"/>
    </xf>
    <xf numFmtId="43" fontId="2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4" fontId="3" fillId="2" borderId="0" xfId="0" applyNumberFormat="1" applyFont="1" applyFill="1" applyBorder="1" applyAlignment="1">
      <alignment horizontal="left" wrapText="1"/>
    </xf>
    <xf numFmtId="43" fontId="28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0" fillId="0" borderId="1" xfId="0" applyBorder="1"/>
    <xf numFmtId="43" fontId="5" fillId="2" borderId="18" xfId="0" applyNumberFormat="1" applyFont="1" applyFill="1" applyBorder="1"/>
    <xf numFmtId="14" fontId="0" fillId="0" borderId="1" xfId="0" applyNumberFormat="1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29" fillId="0" borderId="1" xfId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" fontId="5" fillId="2" borderId="1" xfId="0" applyNumberFormat="1" applyFont="1" applyFill="1" applyBorder="1" applyAlignment="1">
      <alignment wrapText="1"/>
    </xf>
    <xf numFmtId="43" fontId="29" fillId="0" borderId="18" xfId="1" applyFont="1" applyBorder="1"/>
    <xf numFmtId="43" fontId="5" fillId="0" borderId="18" xfId="1" applyFont="1" applyBorder="1"/>
    <xf numFmtId="43" fontId="5" fillId="2" borderId="0" xfId="1" applyFont="1" applyFill="1" applyBorder="1" applyAlignment="1">
      <alignment horizontal="center" wrapText="1"/>
    </xf>
    <xf numFmtId="43" fontId="29" fillId="0" borderId="0" xfId="1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0" xfId="0" applyFont="1" applyFill="1"/>
    <xf numFmtId="0" fontId="31" fillId="0" borderId="0" xfId="0" applyFont="1" applyAlignment="1">
      <alignment horizontal="center" vertical="top"/>
    </xf>
    <xf numFmtId="0" fontId="26" fillId="3" borderId="20" xfId="0" applyFont="1" applyFill="1" applyBorder="1" applyAlignment="1">
      <alignment horizontal="center" vertical="center" wrapText="1"/>
    </xf>
    <xf numFmtId="43" fontId="25" fillId="25" borderId="1" xfId="1" applyFont="1" applyFill="1" applyBorder="1"/>
    <xf numFmtId="0" fontId="3" fillId="2" borderId="1" xfId="0" applyFont="1" applyFill="1" applyBorder="1" applyAlignment="1">
      <alignment horizontal="center"/>
    </xf>
    <xf numFmtId="43" fontId="0" fillId="0" borderId="1" xfId="1" applyFont="1" applyBorder="1"/>
    <xf numFmtId="0" fontId="3" fillId="2" borderId="1" xfId="0" applyFont="1" applyFill="1" applyBorder="1"/>
    <xf numFmtId="43" fontId="0" fillId="0" borderId="1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43" fontId="3" fillId="2" borderId="1" xfId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7" xfId="0" applyFill="1" applyBorder="1" applyAlignment="1">
      <alignment wrapText="1"/>
    </xf>
    <xf numFmtId="43" fontId="0" fillId="0" borderId="17" xfId="1" applyFont="1" applyBorder="1"/>
    <xf numFmtId="14" fontId="0" fillId="0" borderId="21" xfId="0" applyNumberFormat="1" applyBorder="1" applyAlignment="1">
      <alignment horizontal="center"/>
    </xf>
    <xf numFmtId="0" fontId="0" fillId="0" borderId="21" xfId="0" applyFill="1" applyBorder="1" applyAlignment="1">
      <alignment wrapText="1"/>
    </xf>
    <xf numFmtId="43" fontId="0" fillId="0" borderId="21" xfId="1" applyFont="1" applyBorder="1"/>
    <xf numFmtId="14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wrapText="1"/>
    </xf>
    <xf numFmtId="43" fontId="0" fillId="0" borderId="22" xfId="1" applyFont="1" applyBorder="1"/>
    <xf numFmtId="43" fontId="29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29" fillId="2" borderId="23" xfId="0" applyNumberFormat="1" applyFont="1" applyFill="1" applyBorder="1"/>
    <xf numFmtId="43" fontId="32" fillId="0" borderId="0" xfId="1" applyFont="1" applyBorder="1"/>
    <xf numFmtId="43" fontId="29" fillId="2" borderId="0" xfId="0" applyNumberFormat="1" applyFont="1" applyFill="1" applyBorder="1"/>
    <xf numFmtId="43" fontId="32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43" fontId="5" fillId="2" borderId="0" xfId="0" applyNumberFormat="1" applyFont="1" applyFill="1" applyBorder="1"/>
    <xf numFmtId="43" fontId="28" fillId="0" borderId="0" xfId="1" applyFont="1" applyBorder="1"/>
    <xf numFmtId="0" fontId="3" fillId="0" borderId="0" xfId="0" applyFont="1" applyAlignment="1">
      <alignment horizontal="center" wrapText="1"/>
    </xf>
    <xf numFmtId="14" fontId="3" fillId="0" borderId="0" xfId="1" applyNumberFormat="1" applyFont="1"/>
    <xf numFmtId="43" fontId="3" fillId="0" borderId="0" xfId="1" applyFont="1"/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5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1009650</xdr:colOff>
      <xdr:row>25</xdr:row>
      <xdr:rowOff>133349</xdr:rowOff>
    </xdr:from>
    <xdr:to>
      <xdr:col>7</xdr:col>
      <xdr:colOff>0</xdr:colOff>
      <xdr:row>30</xdr:row>
      <xdr:rowOff>190499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5343524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171450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30956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942975</xdr:colOff>
      <xdr:row>25</xdr:row>
      <xdr:rowOff>76200</xdr:rowOff>
    </xdr:from>
    <xdr:to>
      <xdr:col>5</xdr:col>
      <xdr:colOff>1343025</xdr:colOff>
      <xdr:row>30</xdr:row>
      <xdr:rowOff>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70770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45509</xdr:rowOff>
    </xdr:from>
    <xdr:to>
      <xdr:col>2</xdr:col>
      <xdr:colOff>123825</xdr:colOff>
      <xdr:row>5</xdr:row>
      <xdr:rowOff>47626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5509"/>
          <a:ext cx="1857375" cy="1002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324</xdr:row>
      <xdr:rowOff>146050</xdr:rowOff>
    </xdr:from>
    <xdr:to>
      <xdr:col>5</xdr:col>
      <xdr:colOff>1527175</xdr:colOff>
      <xdr:row>330</xdr:row>
      <xdr:rowOff>63499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71012050"/>
          <a:ext cx="1809750" cy="1060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view="pageBreakPreview" zoomScaleNormal="100" zoomScaleSheetLayoutView="100" workbookViewId="0">
      <selection activeCell="A24" sqref="A24"/>
    </sheetView>
  </sheetViews>
  <sheetFormatPr baseColWidth="10" defaultRowHeight="15" x14ac:dyDescent="0.25"/>
  <cols>
    <col min="1" max="1" width="3.5703125" customWidth="1"/>
    <col min="2" max="3" width="14" customWidth="1"/>
    <col min="4" max="4" width="53.7109375" customWidth="1"/>
    <col min="5" max="5" width="18.28515625" customWidth="1"/>
    <col min="6" max="6" width="19.42578125" customWidth="1"/>
    <col min="7" max="7" width="23" customWidth="1"/>
    <col min="8" max="8" width="16.42578125" bestFit="1" customWidth="1"/>
    <col min="9" max="9" width="15.140625" customWidth="1"/>
  </cols>
  <sheetData>
    <row r="1" spans="1:14" ht="15.75" x14ac:dyDescent="0.25">
      <c r="A1" s="19"/>
      <c r="B1" s="52"/>
      <c r="C1" s="52"/>
      <c r="D1" s="52"/>
      <c r="E1" s="52"/>
      <c r="F1" s="52"/>
      <c r="G1" s="52"/>
    </row>
    <row r="2" spans="1:14" ht="15" customHeight="1" x14ac:dyDescent="0.25">
      <c r="A2" s="19"/>
      <c r="B2" s="52" t="s">
        <v>7</v>
      </c>
      <c r="C2" s="52"/>
      <c r="D2" s="52"/>
      <c r="E2" s="52"/>
      <c r="F2" s="52"/>
      <c r="G2" s="52"/>
    </row>
    <row r="3" spans="1:14" ht="15.75" x14ac:dyDescent="0.25">
      <c r="A3" s="19"/>
      <c r="B3" s="51" t="s">
        <v>9</v>
      </c>
      <c r="C3" s="51"/>
      <c r="D3" s="51"/>
      <c r="E3" s="51"/>
      <c r="F3" s="51"/>
      <c r="G3" s="51"/>
    </row>
    <row r="4" spans="1:14" ht="15" customHeight="1" x14ac:dyDescent="0.25">
      <c r="A4" s="47" t="s">
        <v>8</v>
      </c>
      <c r="B4" s="47"/>
      <c r="C4" s="47"/>
      <c r="D4" s="47"/>
      <c r="E4" s="47"/>
      <c r="F4" s="47"/>
      <c r="G4" s="47"/>
      <c r="H4" s="3"/>
    </row>
    <row r="5" spans="1:14" ht="15.75" x14ac:dyDescent="0.25">
      <c r="A5" s="19"/>
      <c r="B5" s="51" t="s">
        <v>10</v>
      </c>
      <c r="C5" s="51"/>
      <c r="D5" s="51"/>
      <c r="E5" s="51"/>
      <c r="F5" s="51"/>
      <c r="G5" s="51"/>
      <c r="H5" s="2"/>
      <c r="I5" s="1"/>
      <c r="J5" s="1"/>
      <c r="K5" s="1"/>
      <c r="L5" s="1"/>
      <c r="M5" s="1"/>
      <c r="N5" s="1"/>
    </row>
    <row r="6" spans="1:14" ht="15.75" x14ac:dyDescent="0.25">
      <c r="A6" s="46"/>
      <c r="B6" s="46"/>
      <c r="C6" s="46"/>
      <c r="D6" s="46"/>
      <c r="E6" s="46"/>
      <c r="F6" s="46"/>
      <c r="G6" s="46"/>
      <c r="H6" s="2"/>
      <c r="I6" s="1"/>
      <c r="J6" s="1"/>
      <c r="K6" s="1"/>
      <c r="L6" s="1"/>
      <c r="M6" s="1"/>
      <c r="N6" s="1"/>
    </row>
    <row r="7" spans="1:14" ht="15.75" x14ac:dyDescent="0.25">
      <c r="A7" s="47" t="s">
        <v>11</v>
      </c>
      <c r="B7" s="47"/>
      <c r="C7" s="47"/>
      <c r="D7" s="47"/>
      <c r="E7" s="47"/>
      <c r="F7" s="47"/>
      <c r="G7" s="47"/>
      <c r="H7" s="2"/>
      <c r="I7" s="1"/>
      <c r="J7" s="1"/>
      <c r="K7" s="1"/>
      <c r="L7" s="1"/>
      <c r="M7" s="1"/>
      <c r="N7" s="1"/>
    </row>
    <row r="8" spans="1:14" ht="15.75" x14ac:dyDescent="0.25">
      <c r="A8" s="47" t="s">
        <v>12</v>
      </c>
      <c r="B8" s="47"/>
      <c r="C8" s="47"/>
      <c r="D8" s="47"/>
      <c r="E8" s="47"/>
      <c r="F8" s="47"/>
      <c r="G8" s="47"/>
      <c r="H8" s="2"/>
      <c r="I8" s="1"/>
      <c r="J8" s="1"/>
      <c r="K8" s="1"/>
      <c r="L8" s="1"/>
      <c r="M8" s="1"/>
      <c r="N8" s="1"/>
    </row>
    <row r="9" spans="1:14" ht="15.75" x14ac:dyDescent="0.25">
      <c r="A9" s="47" t="s">
        <v>24</v>
      </c>
      <c r="B9" s="47"/>
      <c r="C9" s="47"/>
      <c r="D9" s="47"/>
      <c r="E9" s="47"/>
      <c r="F9" s="47"/>
      <c r="G9" s="47"/>
      <c r="H9" s="2"/>
      <c r="I9" s="1"/>
      <c r="J9" s="1"/>
      <c r="K9" s="1"/>
      <c r="L9" s="1"/>
      <c r="M9" s="1"/>
      <c r="N9" s="1"/>
    </row>
    <row r="10" spans="1:14" ht="15.75" x14ac:dyDescent="0.25">
      <c r="A10" s="48" t="s">
        <v>14</v>
      </c>
      <c r="B10" s="49"/>
      <c r="C10" s="49"/>
      <c r="D10" s="49"/>
      <c r="E10" s="49"/>
      <c r="F10" s="49"/>
      <c r="G10" s="50"/>
      <c r="H10" s="2"/>
      <c r="I10" s="1"/>
      <c r="J10" s="1"/>
      <c r="K10" s="1"/>
      <c r="L10" s="1"/>
      <c r="M10" s="1"/>
      <c r="N10" s="1"/>
    </row>
    <row r="11" spans="1:14" ht="16.5" thickBot="1" x14ac:dyDescent="0.3">
      <c r="A11" s="20"/>
      <c r="B11" s="44"/>
      <c r="C11" s="44"/>
      <c r="D11" s="21"/>
      <c r="E11" s="45" t="s">
        <v>0</v>
      </c>
      <c r="F11" s="45"/>
      <c r="G11" s="17">
        <v>10325116.710000001</v>
      </c>
      <c r="H11" s="2"/>
      <c r="I11" s="1"/>
      <c r="J11" s="1"/>
      <c r="K11" s="1"/>
      <c r="L11" s="1"/>
      <c r="M11" s="1"/>
      <c r="N11" s="1"/>
    </row>
    <row r="12" spans="1:14" ht="31.5" x14ac:dyDescent="0.25">
      <c r="A12" s="22"/>
      <c r="B12" s="23" t="s">
        <v>1</v>
      </c>
      <c r="C12" s="24" t="s">
        <v>2</v>
      </c>
      <c r="D12" s="25" t="s">
        <v>3</v>
      </c>
      <c r="E12" s="26" t="s">
        <v>4</v>
      </c>
      <c r="F12" s="26" t="s">
        <v>5</v>
      </c>
      <c r="G12" s="26" t="s">
        <v>6</v>
      </c>
      <c r="H12" s="2"/>
      <c r="I12" s="1"/>
      <c r="J12" s="1"/>
      <c r="K12" s="1"/>
      <c r="L12" s="1"/>
      <c r="M12" s="1"/>
      <c r="N12" s="1"/>
    </row>
    <row r="13" spans="1:14" ht="15.75" x14ac:dyDescent="0.25">
      <c r="A13" s="27"/>
      <c r="B13" s="38">
        <v>44958</v>
      </c>
      <c r="C13" s="11"/>
      <c r="D13" s="16" t="s">
        <v>23</v>
      </c>
      <c r="E13" s="14"/>
      <c r="F13" s="15">
        <v>100000</v>
      </c>
      <c r="G13" s="28">
        <f>+G11+E13-F13</f>
        <v>10225116.710000001</v>
      </c>
      <c r="H13" s="2"/>
      <c r="I13" s="1"/>
      <c r="J13" s="1"/>
      <c r="K13" s="1"/>
      <c r="L13" s="1"/>
      <c r="M13" s="1"/>
      <c r="N13" s="1"/>
    </row>
    <row r="14" spans="1:14" ht="15.75" x14ac:dyDescent="0.25">
      <c r="A14" s="27"/>
      <c r="B14" s="39">
        <v>44985</v>
      </c>
      <c r="C14" s="11"/>
      <c r="D14" s="36" t="s">
        <v>21</v>
      </c>
      <c r="E14" s="14"/>
      <c r="F14" s="15">
        <v>175</v>
      </c>
      <c r="G14" s="28">
        <f>+G13+E14-F14</f>
        <v>10224941.710000001</v>
      </c>
      <c r="H14" s="2"/>
      <c r="I14" s="1"/>
      <c r="J14" s="1"/>
      <c r="K14" s="1"/>
      <c r="L14" s="1"/>
      <c r="M14" s="1"/>
      <c r="N14" s="1"/>
    </row>
    <row r="15" spans="1:14" ht="15.75" x14ac:dyDescent="0.25">
      <c r="A15" s="27"/>
      <c r="B15" s="39">
        <v>44985</v>
      </c>
      <c r="C15" s="11"/>
      <c r="D15" s="36" t="s">
        <v>22</v>
      </c>
      <c r="E15" s="14"/>
      <c r="F15" s="15">
        <v>14.78</v>
      </c>
      <c r="G15" s="29">
        <f t="shared" ref="G15" si="0">+G14+E15-F15</f>
        <v>10224926.930000002</v>
      </c>
      <c r="H15" s="1"/>
      <c r="I15" s="1"/>
      <c r="J15" s="1"/>
      <c r="K15" s="1"/>
      <c r="L15" s="1"/>
    </row>
    <row r="16" spans="1:14" ht="16.5" thickBot="1" x14ac:dyDescent="0.3">
      <c r="A16" s="30"/>
      <c r="B16" s="12"/>
      <c r="C16" s="13"/>
      <c r="D16" s="31"/>
      <c r="E16" s="37">
        <f>SUM(E13:E15)</f>
        <v>0</v>
      </c>
      <c r="F16" s="18">
        <f>SUM(F13:F15)</f>
        <v>100189.78</v>
      </c>
      <c r="G16" s="32"/>
    </row>
    <row r="17" spans="1:7" ht="16.5" thickTop="1" x14ac:dyDescent="0.25">
      <c r="A17" s="30"/>
      <c r="B17" s="6"/>
      <c r="C17" s="7"/>
      <c r="D17" s="8"/>
      <c r="E17" s="9"/>
      <c r="F17" s="9"/>
      <c r="G17" s="10"/>
    </row>
    <row r="18" spans="1:7" ht="15.75" x14ac:dyDescent="0.25">
      <c r="A18" s="42" t="s">
        <v>15</v>
      </c>
      <c r="B18" s="42"/>
      <c r="C18" s="42"/>
      <c r="D18" s="42"/>
      <c r="E18" s="42"/>
      <c r="F18" s="42"/>
      <c r="G18" s="42"/>
    </row>
    <row r="19" spans="1:7" ht="15.75" x14ac:dyDescent="0.25">
      <c r="A19" s="43" t="s">
        <v>13</v>
      </c>
      <c r="B19" s="43"/>
      <c r="C19" s="43"/>
      <c r="D19" s="43"/>
      <c r="E19" s="43"/>
      <c r="F19" s="43"/>
      <c r="G19" s="43"/>
    </row>
    <row r="20" spans="1:7" ht="15.75" x14ac:dyDescent="0.25">
      <c r="A20" s="19"/>
      <c r="B20" s="19"/>
      <c r="C20" s="19"/>
      <c r="D20" s="19"/>
      <c r="E20" s="19"/>
      <c r="F20" s="19"/>
      <c r="G20" s="19"/>
    </row>
    <row r="21" spans="1:7" ht="15.75" x14ac:dyDescent="0.25">
      <c r="A21" s="19"/>
      <c r="B21" s="19"/>
      <c r="C21" s="19"/>
      <c r="D21" s="19"/>
      <c r="E21" s="19"/>
      <c r="F21" s="19"/>
      <c r="G21" s="19"/>
    </row>
    <row r="22" spans="1:7" ht="15.75" x14ac:dyDescent="0.25">
      <c r="A22" s="19"/>
      <c r="B22" s="19"/>
      <c r="C22" s="19"/>
      <c r="D22" s="19"/>
      <c r="E22" s="19"/>
      <c r="F22" s="19"/>
      <c r="G22" s="19"/>
    </row>
    <row r="23" spans="1:7" ht="15.75" x14ac:dyDescent="0.25">
      <c r="A23" s="19"/>
      <c r="B23" s="19"/>
      <c r="C23" s="19"/>
      <c r="D23" s="19"/>
      <c r="E23" s="19"/>
      <c r="F23" s="19"/>
      <c r="G23" s="19"/>
    </row>
    <row r="24" spans="1:7" ht="15.75" x14ac:dyDescent="0.25">
      <c r="A24" s="19"/>
      <c r="B24" s="19"/>
      <c r="C24" s="19"/>
      <c r="D24" s="19"/>
      <c r="E24" s="19"/>
      <c r="F24" s="19"/>
      <c r="G24" s="19"/>
    </row>
    <row r="25" spans="1:7" ht="15.75" x14ac:dyDescent="0.25">
      <c r="A25" s="19"/>
      <c r="B25" s="5" t="s">
        <v>19</v>
      </c>
      <c r="C25" s="35"/>
      <c r="D25" s="35"/>
      <c r="E25" s="42" t="s">
        <v>17</v>
      </c>
      <c r="F25" s="42"/>
      <c r="G25" s="4"/>
    </row>
    <row r="26" spans="1:7" ht="15.75" x14ac:dyDescent="0.25">
      <c r="A26" s="19"/>
      <c r="B26" s="33" t="s">
        <v>16</v>
      </c>
      <c r="C26" s="34" t="s">
        <v>20</v>
      </c>
      <c r="D26" s="34"/>
      <c r="E26" s="43" t="s">
        <v>18</v>
      </c>
      <c r="F26" s="43"/>
      <c r="G26" s="34"/>
    </row>
    <row r="27" spans="1:7" ht="15.75" x14ac:dyDescent="0.25">
      <c r="A27" s="19"/>
      <c r="B27" s="19"/>
      <c r="C27" s="19"/>
      <c r="D27" s="19"/>
      <c r="E27" s="19"/>
      <c r="F27" s="19"/>
      <c r="G27" s="19"/>
    </row>
    <row r="28" spans="1:7" ht="15.75" x14ac:dyDescent="0.25">
      <c r="A28" s="19"/>
      <c r="B28" s="19"/>
      <c r="C28" s="19"/>
      <c r="D28" s="19"/>
      <c r="E28" s="19"/>
      <c r="F28" s="19"/>
      <c r="G28" s="19"/>
    </row>
    <row r="29" spans="1:7" ht="15.75" x14ac:dyDescent="0.25">
      <c r="A29" s="19"/>
      <c r="B29" s="19"/>
      <c r="C29" s="19"/>
      <c r="D29" s="19"/>
      <c r="E29" s="19"/>
      <c r="F29" s="19"/>
      <c r="G29" s="19"/>
    </row>
    <row r="30" spans="1:7" ht="15.75" x14ac:dyDescent="0.25">
      <c r="A30" s="19"/>
      <c r="B30" s="19"/>
      <c r="C30" s="19"/>
      <c r="D30" s="19"/>
      <c r="E30" s="19"/>
      <c r="F30" s="19"/>
      <c r="G30" s="19"/>
    </row>
    <row r="31" spans="1:7" ht="15.75" x14ac:dyDescent="0.25">
      <c r="A31" s="19"/>
      <c r="B31" s="19"/>
      <c r="C31" s="19"/>
      <c r="D31" s="19"/>
      <c r="E31" s="19"/>
      <c r="F31" s="19"/>
      <c r="G31" s="19"/>
    </row>
    <row r="32" spans="1:7" ht="15.75" x14ac:dyDescent="0.25">
      <c r="A32" s="19"/>
      <c r="B32" s="19"/>
      <c r="C32" s="19"/>
      <c r="D32" s="19"/>
      <c r="E32" s="19"/>
      <c r="F32" s="19"/>
      <c r="G32" s="19"/>
    </row>
    <row r="33" spans="1:7" ht="15.75" x14ac:dyDescent="0.25">
      <c r="A33" s="19"/>
      <c r="B33" s="19"/>
      <c r="C33" s="19"/>
      <c r="D33" s="19"/>
      <c r="E33" s="19"/>
      <c r="F33" s="19"/>
      <c r="G33" s="19"/>
    </row>
    <row r="34" spans="1:7" ht="15.75" x14ac:dyDescent="0.25">
      <c r="A34" s="19"/>
      <c r="B34" s="19"/>
      <c r="C34" s="19"/>
      <c r="D34" s="19"/>
      <c r="E34" s="19"/>
      <c r="F34" s="19"/>
      <c r="G34" s="19"/>
    </row>
    <row r="35" spans="1:7" ht="15.75" x14ac:dyDescent="0.25">
      <c r="A35" s="19"/>
      <c r="B35" s="19"/>
      <c r="C35" s="19"/>
      <c r="D35" s="19"/>
      <c r="E35" s="19"/>
      <c r="F35" s="19"/>
      <c r="G35" s="19"/>
    </row>
    <row r="36" spans="1:7" ht="15.75" x14ac:dyDescent="0.25">
      <c r="A36" s="19"/>
      <c r="B36" s="19"/>
      <c r="C36" s="19"/>
      <c r="D36" s="19"/>
      <c r="E36" s="19"/>
      <c r="F36" s="19"/>
      <c r="G36" s="19"/>
    </row>
    <row r="37" spans="1:7" ht="15.75" x14ac:dyDescent="0.25">
      <c r="A37" s="19"/>
      <c r="B37" s="19"/>
      <c r="C37" s="19"/>
      <c r="D37" s="19"/>
      <c r="E37" s="19"/>
      <c r="F37" s="19"/>
      <c r="G37" s="19"/>
    </row>
    <row r="38" spans="1:7" ht="15.75" x14ac:dyDescent="0.25">
      <c r="A38" s="19"/>
      <c r="B38" s="19"/>
      <c r="C38" s="19"/>
      <c r="D38" s="19"/>
      <c r="E38" s="19"/>
      <c r="F38" s="19"/>
      <c r="G38" s="19"/>
    </row>
    <row r="39" spans="1:7" ht="15.75" x14ac:dyDescent="0.25">
      <c r="A39" s="19"/>
      <c r="B39" s="19"/>
      <c r="C39" s="19"/>
      <c r="D39" s="19"/>
      <c r="E39" s="19"/>
      <c r="F39" s="19"/>
      <c r="G39" s="19"/>
    </row>
    <row r="40" spans="1:7" ht="15.75" x14ac:dyDescent="0.25">
      <c r="A40" s="19"/>
      <c r="B40" s="19"/>
      <c r="C40" s="19"/>
      <c r="D40" s="19"/>
      <c r="E40" s="19"/>
      <c r="F40" s="19"/>
      <c r="G40" s="19"/>
    </row>
    <row r="41" spans="1:7" ht="15.75" x14ac:dyDescent="0.25">
      <c r="A41" s="19"/>
      <c r="B41" s="19"/>
      <c r="C41" s="19"/>
      <c r="D41" s="19"/>
      <c r="E41" s="19"/>
      <c r="F41" s="19"/>
      <c r="G41" s="19"/>
    </row>
    <row r="42" spans="1:7" ht="15.75" x14ac:dyDescent="0.25">
      <c r="A42" s="19"/>
      <c r="B42" s="19"/>
      <c r="C42" s="19"/>
      <c r="D42" s="19"/>
      <c r="E42" s="19"/>
      <c r="F42" s="19"/>
      <c r="G42" s="19"/>
    </row>
    <row r="43" spans="1:7" ht="15.75" x14ac:dyDescent="0.25">
      <c r="A43" s="19"/>
      <c r="B43" s="19"/>
      <c r="C43" s="19"/>
      <c r="D43" s="19"/>
      <c r="E43" s="19"/>
      <c r="F43" s="19"/>
      <c r="G43" s="19"/>
    </row>
    <row r="44" spans="1:7" ht="15.75" x14ac:dyDescent="0.25">
      <c r="A44" s="19"/>
      <c r="B44" s="19"/>
      <c r="C44" s="19"/>
      <c r="D44" s="19"/>
      <c r="E44" s="19"/>
      <c r="F44" s="19"/>
      <c r="G44" s="19"/>
    </row>
    <row r="45" spans="1:7" ht="15.75" x14ac:dyDescent="0.25">
      <c r="A45" s="19"/>
      <c r="B45" s="19"/>
      <c r="C45" s="19"/>
      <c r="D45" s="19"/>
      <c r="E45" s="19"/>
      <c r="F45" s="19"/>
      <c r="G45" s="19"/>
    </row>
    <row r="46" spans="1:7" ht="15.75" x14ac:dyDescent="0.25">
      <c r="A46" s="19"/>
      <c r="B46" s="19"/>
      <c r="C46" s="19"/>
      <c r="D46" s="19"/>
      <c r="E46" s="19"/>
      <c r="F46" s="19"/>
      <c r="G46" s="19"/>
    </row>
    <row r="47" spans="1:7" ht="15.75" x14ac:dyDescent="0.25">
      <c r="A47" s="19"/>
      <c r="B47" s="19"/>
      <c r="C47" s="19"/>
      <c r="D47" s="19"/>
      <c r="E47" s="19"/>
      <c r="F47" s="19"/>
      <c r="G47" s="19"/>
    </row>
    <row r="48" spans="1:7" ht="15.75" x14ac:dyDescent="0.25">
      <c r="A48" s="19"/>
      <c r="B48" s="19"/>
      <c r="C48" s="19"/>
      <c r="D48" s="19"/>
      <c r="E48" s="19"/>
      <c r="F48" s="19"/>
      <c r="G48" s="19"/>
    </row>
    <row r="49" spans="1:7" ht="15.75" x14ac:dyDescent="0.25">
      <c r="A49" s="19"/>
      <c r="B49" s="19"/>
      <c r="C49" s="19"/>
      <c r="D49" s="19"/>
      <c r="E49" s="19"/>
      <c r="F49" s="19"/>
      <c r="G49" s="19"/>
    </row>
    <row r="50" spans="1:7" ht="15.75" x14ac:dyDescent="0.25">
      <c r="A50" s="19"/>
      <c r="B50" s="19"/>
      <c r="C50" s="19"/>
      <c r="D50" s="19"/>
      <c r="E50" s="19"/>
      <c r="F50" s="19"/>
      <c r="G50" s="19"/>
    </row>
    <row r="51" spans="1:7" ht="15.75" x14ac:dyDescent="0.25">
      <c r="A51" s="19"/>
      <c r="B51" s="19"/>
      <c r="C51" s="19"/>
      <c r="D51" s="19"/>
      <c r="E51" s="19"/>
      <c r="F51" s="19"/>
      <c r="G51" s="19"/>
    </row>
    <row r="52" spans="1:7" ht="15.75" x14ac:dyDescent="0.25">
      <c r="A52" s="19"/>
      <c r="B52" s="19"/>
      <c r="C52" s="19"/>
      <c r="D52" s="19"/>
      <c r="E52" s="19"/>
      <c r="F52" s="19"/>
      <c r="G52" s="19"/>
    </row>
    <row r="53" spans="1:7" ht="15.75" x14ac:dyDescent="0.25">
      <c r="A53" s="19"/>
      <c r="B53" s="19"/>
      <c r="C53" s="19"/>
      <c r="D53" s="19"/>
      <c r="E53" s="19"/>
      <c r="F53" s="19"/>
      <c r="G53" s="19"/>
    </row>
    <row r="54" spans="1:7" ht="15.75" x14ac:dyDescent="0.25">
      <c r="A54" s="19"/>
      <c r="B54" s="19"/>
      <c r="C54" s="19"/>
      <c r="D54" s="19"/>
      <c r="E54" s="19"/>
      <c r="F54" s="19"/>
      <c r="G54" s="19"/>
    </row>
    <row r="55" spans="1:7" ht="15.75" x14ac:dyDescent="0.25">
      <c r="A55" s="19"/>
      <c r="B55" s="19"/>
      <c r="C55" s="19"/>
      <c r="D55" s="19"/>
      <c r="E55" s="19"/>
      <c r="F55" s="19"/>
      <c r="G55" s="19"/>
    </row>
    <row r="56" spans="1:7" ht="15.75" x14ac:dyDescent="0.25">
      <c r="A56" s="19"/>
      <c r="B56" s="19"/>
      <c r="C56" s="19"/>
      <c r="D56" s="19"/>
      <c r="E56" s="19"/>
      <c r="F56" s="19"/>
      <c r="G56" s="19"/>
    </row>
    <row r="57" spans="1:7" ht="15.75" x14ac:dyDescent="0.25">
      <c r="A57" s="19"/>
      <c r="B57" s="19"/>
      <c r="C57" s="19"/>
      <c r="D57" s="19"/>
      <c r="E57" s="19"/>
      <c r="F57" s="19"/>
      <c r="G57" s="19"/>
    </row>
    <row r="58" spans="1:7" ht="15.75" x14ac:dyDescent="0.25">
      <c r="A58" s="19"/>
      <c r="B58" s="19"/>
      <c r="C58" s="19"/>
      <c r="D58" s="19"/>
      <c r="E58" s="19"/>
      <c r="F58" s="19"/>
      <c r="G58" s="19"/>
    </row>
    <row r="59" spans="1:7" ht="15.75" x14ac:dyDescent="0.25">
      <c r="A59" s="19"/>
      <c r="B59" s="19"/>
      <c r="C59" s="19"/>
      <c r="D59" s="19"/>
      <c r="E59" s="19"/>
      <c r="F59" s="19"/>
      <c r="G59" s="19"/>
    </row>
    <row r="60" spans="1:7" ht="15.75" x14ac:dyDescent="0.25">
      <c r="A60" s="19"/>
      <c r="B60" s="19"/>
      <c r="C60" s="19"/>
      <c r="D60" s="19"/>
      <c r="E60" s="19"/>
      <c r="F60" s="19"/>
      <c r="G60" s="19"/>
    </row>
    <row r="61" spans="1:7" ht="15.75" x14ac:dyDescent="0.25">
      <c r="A61" s="19"/>
      <c r="B61" s="19"/>
      <c r="C61" s="19"/>
      <c r="D61" s="19"/>
      <c r="E61" s="19"/>
      <c r="F61" s="19"/>
      <c r="G61" s="19"/>
    </row>
    <row r="62" spans="1:7" ht="15.75" x14ac:dyDescent="0.25">
      <c r="A62" s="19"/>
      <c r="B62" s="19"/>
      <c r="C62" s="19"/>
      <c r="D62" s="19"/>
      <c r="E62" s="19"/>
      <c r="F62" s="19"/>
      <c r="G62" s="19"/>
    </row>
    <row r="63" spans="1:7" ht="15.75" x14ac:dyDescent="0.25">
      <c r="A63" s="19"/>
      <c r="B63" s="19"/>
      <c r="C63" s="19"/>
      <c r="D63" s="19"/>
      <c r="E63" s="19"/>
      <c r="F63" s="19"/>
      <c r="G63" s="19"/>
    </row>
    <row r="64" spans="1:7" ht="15.75" x14ac:dyDescent="0.25">
      <c r="A64" s="19"/>
      <c r="B64" s="19"/>
      <c r="C64" s="19"/>
      <c r="D64" s="19"/>
      <c r="E64" s="19"/>
      <c r="F64" s="19"/>
      <c r="G64" s="19"/>
    </row>
    <row r="65" spans="1:7" ht="15.75" x14ac:dyDescent="0.25">
      <c r="A65" s="19"/>
      <c r="B65" s="19"/>
      <c r="C65" s="19"/>
      <c r="D65" s="19"/>
      <c r="E65" s="19"/>
      <c r="F65" s="19"/>
      <c r="G65" s="19"/>
    </row>
    <row r="66" spans="1:7" ht="15.75" x14ac:dyDescent="0.25">
      <c r="A66" s="19"/>
      <c r="B66" s="19"/>
      <c r="C66" s="19"/>
      <c r="D66" s="19"/>
      <c r="E66" s="19"/>
      <c r="F66" s="19"/>
      <c r="G66" s="19"/>
    </row>
    <row r="67" spans="1:7" ht="15.75" x14ac:dyDescent="0.25">
      <c r="A67" s="19"/>
      <c r="B67" s="19"/>
      <c r="C67" s="19"/>
      <c r="D67" s="19"/>
      <c r="E67" s="19"/>
      <c r="F67" s="19"/>
      <c r="G67" s="19"/>
    </row>
    <row r="68" spans="1:7" ht="15.75" x14ac:dyDescent="0.25">
      <c r="A68" s="19"/>
      <c r="B68" s="19"/>
      <c r="C68" s="19"/>
      <c r="D68" s="19"/>
      <c r="E68" s="19"/>
      <c r="F68" s="19"/>
      <c r="G68" s="19"/>
    </row>
    <row r="69" spans="1:7" ht="15.75" x14ac:dyDescent="0.25">
      <c r="A69" s="19"/>
      <c r="B69" s="19"/>
      <c r="C69" s="19"/>
      <c r="D69" s="19"/>
      <c r="E69" s="19"/>
      <c r="F69" s="19"/>
      <c r="G69" s="19"/>
    </row>
    <row r="70" spans="1:7" ht="15.75" x14ac:dyDescent="0.25">
      <c r="A70" s="19"/>
      <c r="B70" s="19"/>
      <c r="C70" s="19"/>
      <c r="D70" s="19"/>
      <c r="E70" s="19"/>
      <c r="F70" s="19"/>
      <c r="G70" s="19"/>
    </row>
    <row r="71" spans="1:7" ht="15.75" x14ac:dyDescent="0.25">
      <c r="A71" s="19"/>
      <c r="B71" s="19"/>
      <c r="C71" s="19"/>
      <c r="D71" s="19"/>
      <c r="E71" s="19"/>
      <c r="F71" s="19"/>
      <c r="G71" s="19"/>
    </row>
    <row r="72" spans="1:7" ht="15.75" x14ac:dyDescent="0.25">
      <c r="A72" s="19"/>
      <c r="B72" s="19"/>
      <c r="C72" s="19"/>
      <c r="D72" s="19"/>
      <c r="E72" s="19"/>
      <c r="F72" s="19"/>
      <c r="G72" s="19"/>
    </row>
    <row r="73" spans="1:7" ht="15.75" x14ac:dyDescent="0.25">
      <c r="A73" s="19"/>
      <c r="B73" s="19"/>
      <c r="C73" s="19"/>
      <c r="D73" s="19"/>
      <c r="E73" s="19"/>
      <c r="F73" s="19"/>
      <c r="G73" s="19"/>
    </row>
    <row r="74" spans="1:7" ht="15.75" x14ac:dyDescent="0.25">
      <c r="A74" s="19"/>
      <c r="B74" s="19"/>
      <c r="C74" s="19"/>
      <c r="D74" s="19"/>
      <c r="E74" s="19"/>
      <c r="F74" s="19"/>
      <c r="G74" s="19"/>
    </row>
    <row r="75" spans="1:7" ht="15.75" x14ac:dyDescent="0.25">
      <c r="A75" s="19"/>
      <c r="B75" s="19"/>
      <c r="C75" s="19"/>
      <c r="D75" s="19"/>
      <c r="E75" s="19"/>
      <c r="F75" s="19"/>
      <c r="G75" s="19"/>
    </row>
    <row r="76" spans="1:7" ht="15.75" x14ac:dyDescent="0.25">
      <c r="A76" s="19"/>
      <c r="B76" s="19"/>
      <c r="C76" s="19"/>
      <c r="D76" s="19"/>
      <c r="E76" s="19"/>
      <c r="F76" s="19"/>
      <c r="G76" s="19"/>
    </row>
    <row r="77" spans="1:7" ht="15.75" x14ac:dyDescent="0.25">
      <c r="A77" s="19"/>
      <c r="B77" s="19"/>
      <c r="C77" s="19"/>
      <c r="D77" s="19"/>
      <c r="E77" s="19"/>
      <c r="F77" s="19"/>
      <c r="G77" s="19"/>
    </row>
    <row r="78" spans="1:7" ht="15.75" x14ac:dyDescent="0.25">
      <c r="A78" s="19"/>
      <c r="B78" s="19"/>
      <c r="C78" s="19"/>
      <c r="D78" s="19"/>
      <c r="E78" s="19"/>
      <c r="F78" s="19"/>
      <c r="G78" s="19"/>
    </row>
    <row r="79" spans="1:7" ht="15.75" x14ac:dyDescent="0.25">
      <c r="A79" s="19"/>
      <c r="B79" s="19"/>
      <c r="C79" s="19"/>
      <c r="D79" s="19"/>
      <c r="E79" s="19"/>
      <c r="F79" s="19"/>
      <c r="G79" s="19"/>
    </row>
    <row r="80" spans="1:7" ht="15.75" x14ac:dyDescent="0.25">
      <c r="A80" s="19"/>
      <c r="B80" s="19"/>
      <c r="C80" s="19"/>
      <c r="D80" s="19"/>
      <c r="E80" s="19"/>
      <c r="F80" s="19"/>
      <c r="G80" s="19"/>
    </row>
    <row r="81" spans="1:7" ht="15.75" x14ac:dyDescent="0.25">
      <c r="A81" s="19"/>
      <c r="B81" s="19"/>
      <c r="C81" s="19"/>
      <c r="D81" s="19"/>
      <c r="E81" s="19"/>
      <c r="F81" s="19"/>
      <c r="G81" s="19"/>
    </row>
    <row r="82" spans="1:7" ht="15.75" x14ac:dyDescent="0.25">
      <c r="A82" s="19"/>
      <c r="B82" s="19"/>
      <c r="C82" s="19"/>
      <c r="D82" s="19"/>
      <c r="E82" s="19"/>
      <c r="F82" s="19"/>
      <c r="G82" s="19"/>
    </row>
    <row r="83" spans="1:7" ht="15.75" x14ac:dyDescent="0.25">
      <c r="A83" s="19"/>
      <c r="B83" s="19"/>
      <c r="C83" s="19"/>
      <c r="D83" s="19"/>
      <c r="E83" s="19"/>
      <c r="F83" s="19"/>
      <c r="G83" s="19"/>
    </row>
    <row r="84" spans="1:7" ht="15.75" x14ac:dyDescent="0.25">
      <c r="A84" s="19"/>
      <c r="B84" s="19"/>
      <c r="C84" s="19"/>
      <c r="D84" s="19"/>
      <c r="E84" s="19"/>
      <c r="F84" s="19"/>
      <c r="G84" s="19"/>
    </row>
    <row r="85" spans="1:7" ht="15.75" x14ac:dyDescent="0.25">
      <c r="A85" s="19"/>
      <c r="B85" s="19"/>
      <c r="C85" s="19"/>
      <c r="D85" s="19"/>
      <c r="E85" s="19"/>
      <c r="F85" s="19"/>
      <c r="G85" s="19"/>
    </row>
    <row r="86" spans="1:7" ht="15.75" x14ac:dyDescent="0.25">
      <c r="A86" s="19"/>
      <c r="B86" s="19"/>
      <c r="C86" s="19"/>
      <c r="D86" s="19"/>
      <c r="E86" s="19"/>
      <c r="F86" s="19"/>
      <c r="G86" s="19"/>
    </row>
    <row r="87" spans="1:7" ht="15.75" x14ac:dyDescent="0.25">
      <c r="A87" s="19"/>
      <c r="B87" s="19"/>
      <c r="C87" s="19"/>
      <c r="D87" s="19"/>
      <c r="E87" s="19"/>
      <c r="F87" s="19"/>
      <c r="G87" s="19"/>
    </row>
    <row r="88" spans="1:7" ht="15.75" x14ac:dyDescent="0.25">
      <c r="A88" s="19"/>
      <c r="B88" s="19"/>
      <c r="C88" s="19"/>
      <c r="D88" s="19"/>
      <c r="E88" s="19"/>
      <c r="F88" s="19"/>
      <c r="G88" s="19"/>
    </row>
    <row r="89" spans="1:7" ht="15.75" x14ac:dyDescent="0.25">
      <c r="A89" s="19"/>
      <c r="B89" s="19"/>
      <c r="C89" s="19"/>
      <c r="D89" s="19"/>
      <c r="E89" s="19"/>
      <c r="F89" s="19"/>
      <c r="G89" s="19"/>
    </row>
    <row r="90" spans="1:7" ht="15.75" x14ac:dyDescent="0.25">
      <c r="A90" s="19"/>
      <c r="B90" s="19"/>
      <c r="C90" s="19"/>
      <c r="D90" s="19"/>
      <c r="E90" s="19"/>
      <c r="F90" s="19"/>
      <c r="G90" s="19"/>
    </row>
    <row r="91" spans="1:7" ht="15.75" x14ac:dyDescent="0.25">
      <c r="A91" s="19"/>
      <c r="B91" s="19"/>
      <c r="C91" s="19"/>
      <c r="D91" s="19"/>
      <c r="E91" s="19"/>
      <c r="F91" s="19"/>
      <c r="G91" s="19"/>
    </row>
    <row r="92" spans="1:7" ht="15.75" x14ac:dyDescent="0.25">
      <c r="A92" s="19"/>
      <c r="B92" s="19"/>
      <c r="C92" s="19"/>
      <c r="D92" s="19"/>
      <c r="E92" s="19"/>
      <c r="F92" s="19"/>
      <c r="G92" s="19"/>
    </row>
    <row r="93" spans="1:7" ht="15.75" x14ac:dyDescent="0.25">
      <c r="A93" s="19"/>
      <c r="B93" s="19"/>
      <c r="C93" s="19"/>
      <c r="D93" s="19"/>
      <c r="E93" s="19"/>
      <c r="F93" s="19"/>
      <c r="G93" s="19"/>
    </row>
    <row r="94" spans="1:7" ht="15.75" x14ac:dyDescent="0.25">
      <c r="A94" s="19"/>
      <c r="B94" s="19"/>
      <c r="C94" s="19"/>
      <c r="D94" s="19"/>
      <c r="E94" s="19"/>
      <c r="F94" s="19"/>
      <c r="G94" s="19"/>
    </row>
    <row r="95" spans="1:7" ht="15.75" x14ac:dyDescent="0.25">
      <c r="A95" s="19"/>
      <c r="B95" s="19"/>
      <c r="C95" s="19"/>
      <c r="D95" s="19"/>
      <c r="E95" s="19"/>
      <c r="F95" s="19"/>
      <c r="G95" s="19"/>
    </row>
    <row r="96" spans="1:7" ht="15.75" x14ac:dyDescent="0.25">
      <c r="A96" s="19"/>
      <c r="B96" s="19"/>
      <c r="C96" s="19"/>
      <c r="D96" s="19"/>
      <c r="E96" s="19"/>
      <c r="F96" s="19"/>
      <c r="G96" s="19"/>
    </row>
    <row r="97" spans="1:7" ht="15.75" x14ac:dyDescent="0.25">
      <c r="A97" s="19"/>
      <c r="B97" s="19"/>
      <c r="C97" s="19"/>
      <c r="D97" s="19"/>
      <c r="E97" s="19"/>
      <c r="F97" s="19"/>
      <c r="G97" s="19"/>
    </row>
    <row r="98" spans="1:7" ht="15.75" x14ac:dyDescent="0.25">
      <c r="A98" s="19"/>
      <c r="B98" s="19"/>
      <c r="C98" s="19"/>
      <c r="D98" s="19"/>
      <c r="E98" s="19"/>
      <c r="F98" s="19"/>
      <c r="G98" s="19"/>
    </row>
    <row r="99" spans="1:7" ht="15.75" x14ac:dyDescent="0.25">
      <c r="A99" s="19"/>
      <c r="B99" s="19"/>
      <c r="C99" s="19"/>
      <c r="D99" s="19"/>
      <c r="E99" s="19"/>
      <c r="F99" s="19"/>
      <c r="G99" s="19"/>
    </row>
    <row r="100" spans="1:7" ht="15.75" x14ac:dyDescent="0.25">
      <c r="A100" s="19"/>
      <c r="B100" s="19"/>
      <c r="C100" s="19"/>
      <c r="D100" s="19"/>
      <c r="E100" s="19"/>
      <c r="F100" s="19"/>
      <c r="G100" s="19"/>
    </row>
    <row r="101" spans="1:7" ht="15.75" x14ac:dyDescent="0.25">
      <c r="A101" s="19"/>
      <c r="B101" s="19"/>
      <c r="C101" s="19"/>
      <c r="D101" s="19"/>
      <c r="E101" s="19"/>
      <c r="F101" s="19"/>
      <c r="G101" s="19"/>
    </row>
    <row r="102" spans="1:7" ht="15.75" x14ac:dyDescent="0.25">
      <c r="A102" s="19"/>
      <c r="B102" s="19"/>
      <c r="C102" s="19"/>
      <c r="D102" s="19"/>
      <c r="E102" s="19"/>
      <c r="F102" s="19"/>
      <c r="G102" s="19"/>
    </row>
    <row r="103" spans="1:7" ht="15.75" x14ac:dyDescent="0.25">
      <c r="A103" s="19"/>
      <c r="B103" s="19"/>
      <c r="C103" s="19"/>
      <c r="D103" s="19"/>
      <c r="E103" s="19"/>
      <c r="F103" s="19"/>
      <c r="G103" s="19"/>
    </row>
    <row r="104" spans="1:7" ht="15.75" x14ac:dyDescent="0.25">
      <c r="A104" s="19"/>
      <c r="B104" s="19"/>
      <c r="C104" s="19"/>
      <c r="D104" s="19"/>
      <c r="E104" s="19"/>
      <c r="F104" s="19"/>
      <c r="G104" s="19"/>
    </row>
  </sheetData>
  <mergeCells count="16">
    <mergeCell ref="A4:G4"/>
    <mergeCell ref="B5:G5"/>
    <mergeCell ref="B1:G1"/>
    <mergeCell ref="B2:G2"/>
    <mergeCell ref="B3:G3"/>
    <mergeCell ref="A6:G6"/>
    <mergeCell ref="A9:G9"/>
    <mergeCell ref="A8:G8"/>
    <mergeCell ref="A7:G7"/>
    <mergeCell ref="A10:G10"/>
    <mergeCell ref="E25:F25"/>
    <mergeCell ref="E26:F26"/>
    <mergeCell ref="A19:G19"/>
    <mergeCell ref="A18:G18"/>
    <mergeCell ref="B11:C11"/>
    <mergeCell ref="E11:F11"/>
  </mergeCells>
  <pageMargins left="0.23622047244094491" right="0.19685039370078741" top="0.19685039370078741" bottom="0.19685039370078741" header="0.19685039370078741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7" zoomScaleNormal="100" workbookViewId="0">
      <selection activeCell="C32" sqref="C32"/>
    </sheetView>
  </sheetViews>
  <sheetFormatPr baseColWidth="10" defaultRowHeight="15" x14ac:dyDescent="0.25"/>
  <cols>
    <col min="1" max="1" width="16.85546875" customWidth="1"/>
    <col min="2" max="2" width="10" customWidth="1"/>
    <col min="3" max="3" width="30.7109375" customWidth="1"/>
    <col min="4" max="5" width="19" customWidth="1"/>
    <col min="6" max="6" width="21.85546875" customWidth="1"/>
  </cols>
  <sheetData>
    <row r="1" spans="1:6" x14ac:dyDescent="0.25">
      <c r="A1" s="53" t="s">
        <v>25</v>
      </c>
      <c r="B1" s="53"/>
      <c r="C1" s="53"/>
      <c r="D1" s="53"/>
      <c r="E1" s="53"/>
      <c r="F1" s="53"/>
    </row>
    <row r="2" spans="1:6" x14ac:dyDescent="0.25">
      <c r="A2" s="53" t="s">
        <v>7</v>
      </c>
      <c r="B2" s="53"/>
      <c r="C2" s="53"/>
      <c r="D2" s="53"/>
      <c r="E2" s="53"/>
      <c r="F2" s="53"/>
    </row>
    <row r="3" spans="1:6" x14ac:dyDescent="0.25">
      <c r="A3" s="54" t="s">
        <v>9</v>
      </c>
      <c r="B3" s="54"/>
      <c r="C3" s="54"/>
      <c r="D3" s="54"/>
      <c r="E3" s="54"/>
      <c r="F3" s="54"/>
    </row>
    <row r="4" spans="1:6" x14ac:dyDescent="0.25">
      <c r="A4" s="55"/>
      <c r="B4" s="55"/>
      <c r="C4" s="55"/>
      <c r="D4" s="55"/>
      <c r="E4" s="55"/>
      <c r="F4" s="55"/>
    </row>
    <row r="5" spans="1:6" x14ac:dyDescent="0.25">
      <c r="A5" s="54" t="s">
        <v>10</v>
      </c>
      <c r="B5" s="54"/>
      <c r="C5" s="54"/>
      <c r="D5" s="54"/>
      <c r="E5" s="54"/>
      <c r="F5" s="54"/>
    </row>
    <row r="6" spans="1:6" x14ac:dyDescent="0.25">
      <c r="A6" s="55"/>
      <c r="B6" s="55"/>
      <c r="C6" s="55"/>
      <c r="D6" s="55"/>
      <c r="E6" s="55"/>
      <c r="F6" s="55"/>
    </row>
    <row r="7" spans="1:6" x14ac:dyDescent="0.25">
      <c r="A7" s="55"/>
      <c r="B7" s="55"/>
      <c r="C7" s="55"/>
      <c r="D7" s="55"/>
      <c r="E7" s="55"/>
      <c r="F7" s="55"/>
    </row>
    <row r="8" spans="1:6" x14ac:dyDescent="0.25">
      <c r="A8" s="55"/>
      <c r="B8" s="55"/>
      <c r="C8" s="55"/>
      <c r="D8" s="55"/>
      <c r="E8" s="55"/>
      <c r="F8" s="55"/>
    </row>
    <row r="9" spans="1:6" ht="16.5" x14ac:dyDescent="0.25">
      <c r="A9" s="56"/>
      <c r="B9" s="56"/>
      <c r="C9" s="56"/>
      <c r="D9" s="56"/>
      <c r="E9" s="56"/>
      <c r="F9" s="56"/>
    </row>
    <row r="10" spans="1:6" ht="16.5" x14ac:dyDescent="0.25">
      <c r="A10" s="57"/>
      <c r="B10" s="57"/>
      <c r="C10" s="57"/>
      <c r="D10" s="57"/>
      <c r="E10" s="57"/>
      <c r="F10" s="57"/>
    </row>
    <row r="11" spans="1:6" ht="16.5" x14ac:dyDescent="0.25">
      <c r="A11" s="57"/>
      <c r="B11" s="57"/>
      <c r="C11" s="57"/>
      <c r="D11" s="57"/>
      <c r="E11" s="57"/>
      <c r="F11" s="57"/>
    </row>
    <row r="12" spans="1:6" ht="16.5" x14ac:dyDescent="0.25">
      <c r="A12" s="58"/>
      <c r="B12" s="58"/>
      <c r="C12" s="59"/>
      <c r="D12" s="60" t="s">
        <v>0</v>
      </c>
      <c r="E12" s="60"/>
      <c r="F12" s="61">
        <v>12145.38</v>
      </c>
    </row>
    <row r="13" spans="1:6" ht="16.5" x14ac:dyDescent="0.25">
      <c r="A13" s="62" t="s">
        <v>1</v>
      </c>
      <c r="B13" s="63" t="s">
        <v>2</v>
      </c>
      <c r="C13" s="64" t="s">
        <v>3</v>
      </c>
      <c r="D13" s="65" t="s">
        <v>4</v>
      </c>
      <c r="E13" s="65" t="s">
        <v>5</v>
      </c>
      <c r="F13" s="65" t="s">
        <v>6</v>
      </c>
    </row>
    <row r="14" spans="1:6" ht="47.25" x14ac:dyDescent="0.25">
      <c r="A14" s="66">
        <v>44958</v>
      </c>
      <c r="B14" s="67"/>
      <c r="C14" s="68" t="s">
        <v>26</v>
      </c>
      <c r="D14" s="69">
        <v>100000</v>
      </c>
      <c r="E14" s="70"/>
      <c r="F14" s="71">
        <f>F12+D14-E14</f>
        <v>112145.38</v>
      </c>
    </row>
    <row r="15" spans="1:6" ht="33" customHeight="1" x14ac:dyDescent="0.25">
      <c r="A15" s="66">
        <v>44965</v>
      </c>
      <c r="B15" s="67"/>
      <c r="C15" s="72" t="s">
        <v>27</v>
      </c>
      <c r="D15" s="69"/>
      <c r="E15" s="70">
        <v>65585.289999999994</v>
      </c>
      <c r="F15" s="71">
        <f>F14+D15-E15</f>
        <v>46560.090000000011</v>
      </c>
    </row>
    <row r="16" spans="1:6" ht="31.5" customHeight="1" x14ac:dyDescent="0.25">
      <c r="A16" s="66">
        <v>44957</v>
      </c>
      <c r="B16" s="36"/>
      <c r="C16" s="36" t="s">
        <v>21</v>
      </c>
      <c r="D16" s="73"/>
      <c r="E16" s="74">
        <v>175</v>
      </c>
      <c r="F16" s="71">
        <f t="shared" ref="F16:F17" si="0">F15+D16-E16</f>
        <v>46385.090000000011</v>
      </c>
    </row>
    <row r="17" spans="1:6" ht="31.5" customHeight="1" x14ac:dyDescent="0.25">
      <c r="A17" s="66">
        <v>44957</v>
      </c>
      <c r="B17" s="36"/>
      <c r="C17" s="36" t="s">
        <v>22</v>
      </c>
      <c r="D17" s="73"/>
      <c r="E17" s="75">
        <v>98.38</v>
      </c>
      <c r="F17" s="76">
        <f t="shared" si="0"/>
        <v>46286.710000000014</v>
      </c>
    </row>
    <row r="18" spans="1:6" ht="16.5" thickBot="1" x14ac:dyDescent="0.3">
      <c r="D18" s="77">
        <f>SUM(D14:D17)</f>
        <v>100000</v>
      </c>
      <c r="E18" s="78">
        <f>SUM(E14:E17)</f>
        <v>65858.67</v>
      </c>
      <c r="F18" s="79"/>
    </row>
    <row r="19" spans="1:6" ht="16.5" thickTop="1" x14ac:dyDescent="0.25">
      <c r="D19" s="80"/>
      <c r="E19" s="80"/>
      <c r="F19" s="79"/>
    </row>
    <row r="20" spans="1:6" ht="15.75" x14ac:dyDescent="0.25">
      <c r="D20" s="80"/>
      <c r="E20" s="80"/>
      <c r="F20" s="79"/>
    </row>
    <row r="21" spans="1:6" x14ac:dyDescent="0.25">
      <c r="A21" s="82"/>
      <c r="B21" s="82"/>
      <c r="C21" s="82"/>
      <c r="D21" s="82"/>
      <c r="E21" s="82"/>
      <c r="F21" s="83"/>
    </row>
    <row r="24" spans="1:6" ht="15.75" x14ac:dyDescent="0.25">
      <c r="A24" s="5" t="s">
        <v>19</v>
      </c>
      <c r="D24" s="42" t="s">
        <v>17</v>
      </c>
      <c r="E24" s="42"/>
      <c r="F24" s="4"/>
    </row>
    <row r="25" spans="1:6" x14ac:dyDescent="0.25">
      <c r="A25" s="84" t="s">
        <v>29</v>
      </c>
      <c r="D25" s="81" t="s">
        <v>18</v>
      </c>
      <c r="E25" s="81"/>
      <c r="F25" s="85"/>
    </row>
    <row r="27" spans="1:6" x14ac:dyDescent="0.25">
      <c r="A27" s="86"/>
      <c r="D27" s="87"/>
      <c r="E27" s="87"/>
    </row>
    <row r="28" spans="1:6" x14ac:dyDescent="0.25">
      <c r="A28" s="86"/>
      <c r="D28" s="87"/>
      <c r="E28" s="87"/>
    </row>
    <row r="29" spans="1:6" x14ac:dyDescent="0.25">
      <c r="A29" s="86"/>
      <c r="D29" s="87"/>
      <c r="E29" s="87"/>
    </row>
    <row r="30" spans="1:6" x14ac:dyDescent="0.25">
      <c r="A30" s="86"/>
      <c r="D30" s="87"/>
      <c r="E30" s="87"/>
    </row>
  </sheetData>
  <mergeCells count="13">
    <mergeCell ref="D24:E24"/>
    <mergeCell ref="D25:E25"/>
    <mergeCell ref="A7:F7"/>
    <mergeCell ref="A8:F8"/>
    <mergeCell ref="A9:F9"/>
    <mergeCell ref="A12:B12"/>
    <mergeCell ref="D12:E12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7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"/>
  <sheetViews>
    <sheetView tabSelected="1" topLeftCell="A301" zoomScaleNormal="100" workbookViewId="0">
      <selection activeCell="D330" sqref="D330"/>
    </sheetView>
  </sheetViews>
  <sheetFormatPr baseColWidth="10" defaultRowHeight="15" x14ac:dyDescent="0.25"/>
  <cols>
    <col min="2" max="2" width="14.7109375" customWidth="1"/>
    <col min="3" max="3" width="24.42578125" customWidth="1"/>
    <col min="4" max="4" width="15" customWidth="1"/>
    <col min="5" max="5" width="16.7109375" customWidth="1"/>
    <col min="6" max="6" width="24.42578125" customWidth="1"/>
  </cols>
  <sheetData>
    <row r="1" spans="1:6" ht="15.75" x14ac:dyDescent="0.25">
      <c r="A1" s="88" t="s">
        <v>7</v>
      </c>
      <c r="B1" s="88"/>
      <c r="C1" s="88"/>
      <c r="D1" s="88"/>
      <c r="E1" s="88"/>
      <c r="F1" s="88"/>
    </row>
    <row r="2" spans="1:6" ht="15.75" x14ac:dyDescent="0.25">
      <c r="A2" s="89" t="s">
        <v>9</v>
      </c>
      <c r="B2" s="89"/>
      <c r="C2" s="89"/>
      <c r="D2" s="89"/>
      <c r="E2" s="89"/>
      <c r="F2" s="89"/>
    </row>
    <row r="3" spans="1:6" ht="15.75" x14ac:dyDescent="0.25">
      <c r="A3" s="89" t="s">
        <v>8</v>
      </c>
      <c r="B3" s="89"/>
      <c r="C3" s="89"/>
      <c r="D3" s="89"/>
      <c r="E3" s="89"/>
      <c r="F3" s="89"/>
    </row>
    <row r="4" spans="1:6" ht="15.75" x14ac:dyDescent="0.25">
      <c r="A4" s="89" t="s">
        <v>10</v>
      </c>
      <c r="B4" s="89"/>
      <c r="C4" s="89"/>
      <c r="D4" s="89"/>
      <c r="E4" s="89"/>
      <c r="F4" s="89"/>
    </row>
    <row r="5" spans="1:6" ht="15.75" x14ac:dyDescent="0.25">
      <c r="A5" s="47" t="s">
        <v>11</v>
      </c>
      <c r="B5" s="47"/>
      <c r="C5" s="47"/>
      <c r="D5" s="47"/>
      <c r="E5" s="47"/>
      <c r="F5" s="47"/>
    </row>
    <row r="6" spans="1:6" ht="15.75" x14ac:dyDescent="0.25">
      <c r="A6" s="47" t="s">
        <v>12</v>
      </c>
      <c r="B6" s="47"/>
      <c r="C6" s="47"/>
      <c r="D6" s="47"/>
      <c r="E6" s="47"/>
      <c r="F6" s="47"/>
    </row>
    <row r="7" spans="1:6" ht="15.75" x14ac:dyDescent="0.25">
      <c r="A7" s="47" t="s">
        <v>30</v>
      </c>
      <c r="B7" s="47"/>
      <c r="C7" s="47"/>
      <c r="D7" s="47"/>
      <c r="E7" s="47"/>
      <c r="F7" s="47"/>
    </row>
    <row r="8" spans="1:6" ht="15.75" x14ac:dyDescent="0.25">
      <c r="A8" s="49" t="s">
        <v>31</v>
      </c>
      <c r="B8" s="49"/>
      <c r="C8" s="49"/>
      <c r="D8" s="49"/>
      <c r="E8" s="49"/>
      <c r="F8" s="49"/>
    </row>
    <row r="9" spans="1:6" ht="15.75" x14ac:dyDescent="0.25">
      <c r="A9" s="40"/>
      <c r="B9" s="40"/>
      <c r="C9" s="40"/>
      <c r="D9" s="40"/>
      <c r="E9" s="40"/>
      <c r="F9" s="40"/>
    </row>
    <row r="10" spans="1:6" ht="15.75" x14ac:dyDescent="0.25">
      <c r="A10" s="90"/>
      <c r="B10" s="91"/>
      <c r="C10" s="91"/>
      <c r="D10" s="92" t="s">
        <v>0</v>
      </c>
      <c r="E10" s="45"/>
      <c r="F10" s="93">
        <v>141551047.31</v>
      </c>
    </row>
    <row r="11" spans="1:6" ht="47.25" x14ac:dyDescent="0.25">
      <c r="A11" s="23" t="s">
        <v>1</v>
      </c>
      <c r="B11" s="24" t="s">
        <v>32</v>
      </c>
      <c r="C11" s="25" t="s">
        <v>3</v>
      </c>
      <c r="D11" s="26" t="s">
        <v>4</v>
      </c>
      <c r="E11" s="26" t="s">
        <v>5</v>
      </c>
      <c r="F11" s="26" t="s">
        <v>6</v>
      </c>
    </row>
    <row r="12" spans="1:6" ht="15.75" x14ac:dyDescent="0.25">
      <c r="A12" s="66">
        <v>44958</v>
      </c>
      <c r="B12" s="94"/>
      <c r="C12" s="36" t="s">
        <v>33</v>
      </c>
      <c r="D12" s="95">
        <v>41065</v>
      </c>
      <c r="E12" s="96"/>
      <c r="F12" s="97">
        <f>+F10+D12-E12</f>
        <v>141592112.31</v>
      </c>
    </row>
    <row r="13" spans="1:6" ht="15.75" x14ac:dyDescent="0.25">
      <c r="A13" s="66">
        <v>44958</v>
      </c>
      <c r="B13" s="94"/>
      <c r="C13" s="36" t="s">
        <v>34</v>
      </c>
      <c r="D13" s="95">
        <v>302</v>
      </c>
      <c r="E13" s="15">
        <f>+D13*0.025</f>
        <v>7.5500000000000007</v>
      </c>
      <c r="F13" s="97">
        <f>F12+D13-E13</f>
        <v>141592406.75999999</v>
      </c>
    </row>
    <row r="14" spans="1:6" ht="15.75" x14ac:dyDescent="0.25">
      <c r="A14" s="66">
        <v>44958</v>
      </c>
      <c r="B14" s="94"/>
      <c r="C14" s="36" t="s">
        <v>34</v>
      </c>
      <c r="D14" s="95">
        <v>172</v>
      </c>
      <c r="E14" s="15">
        <f t="shared" ref="E14:E23" si="0">+D14*0.025</f>
        <v>4.3</v>
      </c>
      <c r="F14" s="97">
        <f t="shared" ref="F14:F77" si="1">F13+D14-E14</f>
        <v>141592574.45999998</v>
      </c>
    </row>
    <row r="15" spans="1:6" ht="15.75" x14ac:dyDescent="0.25">
      <c r="A15" s="66">
        <v>44958</v>
      </c>
      <c r="B15" s="94"/>
      <c r="C15" s="36" t="s">
        <v>34</v>
      </c>
      <c r="D15" s="75">
        <v>200</v>
      </c>
      <c r="E15" s="15">
        <f t="shared" si="0"/>
        <v>5</v>
      </c>
      <c r="F15" s="97">
        <f t="shared" si="1"/>
        <v>141592769.45999998</v>
      </c>
    </row>
    <row r="16" spans="1:6" ht="15.75" x14ac:dyDescent="0.25">
      <c r="A16" s="66">
        <v>44958</v>
      </c>
      <c r="B16" s="94"/>
      <c r="C16" s="36" t="s">
        <v>34</v>
      </c>
      <c r="D16" s="95">
        <v>100</v>
      </c>
      <c r="E16" s="15">
        <f t="shared" si="0"/>
        <v>2.5</v>
      </c>
      <c r="F16" s="97">
        <f t="shared" si="1"/>
        <v>141592866.95999998</v>
      </c>
    </row>
    <row r="17" spans="1:6" ht="15.75" x14ac:dyDescent="0.25">
      <c r="A17" s="66">
        <v>44958</v>
      </c>
      <c r="B17" s="94"/>
      <c r="C17" s="36" t="s">
        <v>34</v>
      </c>
      <c r="D17" s="95">
        <v>100</v>
      </c>
      <c r="E17" s="15">
        <f t="shared" si="0"/>
        <v>2.5</v>
      </c>
      <c r="F17" s="97">
        <f t="shared" si="1"/>
        <v>141592964.45999998</v>
      </c>
    </row>
    <row r="18" spans="1:6" ht="15.75" x14ac:dyDescent="0.25">
      <c r="A18" s="66">
        <v>44958</v>
      </c>
      <c r="B18" s="94"/>
      <c r="C18" s="36" t="s">
        <v>34</v>
      </c>
      <c r="D18" s="95">
        <v>200</v>
      </c>
      <c r="E18" s="15">
        <f t="shared" si="0"/>
        <v>5</v>
      </c>
      <c r="F18" s="97">
        <f t="shared" si="1"/>
        <v>141593159.45999998</v>
      </c>
    </row>
    <row r="19" spans="1:6" ht="15.75" x14ac:dyDescent="0.25">
      <c r="A19" s="66">
        <v>44958</v>
      </c>
      <c r="B19" s="94"/>
      <c r="C19" s="36" t="s">
        <v>34</v>
      </c>
      <c r="D19" s="95">
        <v>100</v>
      </c>
      <c r="E19" s="15">
        <f t="shared" si="0"/>
        <v>2.5</v>
      </c>
      <c r="F19" s="97">
        <f t="shared" si="1"/>
        <v>141593256.95999998</v>
      </c>
    </row>
    <row r="20" spans="1:6" ht="15.75" x14ac:dyDescent="0.25">
      <c r="A20" s="66">
        <v>44958</v>
      </c>
      <c r="B20" s="94"/>
      <c r="C20" s="36" t="s">
        <v>34</v>
      </c>
      <c r="D20" s="95">
        <v>65</v>
      </c>
      <c r="E20" s="15">
        <f t="shared" si="0"/>
        <v>1.625</v>
      </c>
      <c r="F20" s="97">
        <f>F19+D20-E20</f>
        <v>141593320.33499998</v>
      </c>
    </row>
    <row r="21" spans="1:6" ht="15.75" x14ac:dyDescent="0.25">
      <c r="A21" s="66">
        <v>44958</v>
      </c>
      <c r="B21" s="94"/>
      <c r="C21" s="36" t="s">
        <v>34</v>
      </c>
      <c r="D21" s="95">
        <v>2050</v>
      </c>
      <c r="E21" s="15">
        <f t="shared" si="0"/>
        <v>51.25</v>
      </c>
      <c r="F21" s="97">
        <f t="shared" si="1"/>
        <v>141595319.08499998</v>
      </c>
    </row>
    <row r="22" spans="1:6" ht="15.75" x14ac:dyDescent="0.25">
      <c r="A22" s="66">
        <v>44958</v>
      </c>
      <c r="B22" s="94"/>
      <c r="C22" s="36" t="s">
        <v>34</v>
      </c>
      <c r="D22" s="95">
        <v>930</v>
      </c>
      <c r="E22" s="15">
        <f t="shared" si="0"/>
        <v>23.25</v>
      </c>
      <c r="F22" s="97">
        <f t="shared" si="1"/>
        <v>141596225.83499998</v>
      </c>
    </row>
    <row r="23" spans="1:6" ht="15.75" x14ac:dyDescent="0.25">
      <c r="A23" s="66">
        <v>44958</v>
      </c>
      <c r="B23" s="94"/>
      <c r="C23" s="36" t="s">
        <v>34</v>
      </c>
      <c r="D23" s="95">
        <v>227.9</v>
      </c>
      <c r="E23" s="15">
        <f t="shared" si="0"/>
        <v>5.6975000000000007</v>
      </c>
      <c r="F23" s="97">
        <f t="shared" si="1"/>
        <v>141596448.03749999</v>
      </c>
    </row>
    <row r="24" spans="1:6" ht="15.75" x14ac:dyDescent="0.25">
      <c r="A24" s="66">
        <v>44959</v>
      </c>
      <c r="B24" s="94"/>
      <c r="C24" s="36" t="s">
        <v>33</v>
      </c>
      <c r="D24" s="95">
        <v>85263</v>
      </c>
      <c r="E24" s="15"/>
      <c r="F24" s="97">
        <f t="shared" si="1"/>
        <v>141681711.03749999</v>
      </c>
    </row>
    <row r="25" spans="1:6" ht="15.75" x14ac:dyDescent="0.25">
      <c r="A25" s="66">
        <v>44959</v>
      </c>
      <c r="B25" s="94"/>
      <c r="C25" s="36" t="s">
        <v>34</v>
      </c>
      <c r="D25" s="95">
        <v>2180.4899999999998</v>
      </c>
      <c r="E25" s="15">
        <f>+D25*0.025</f>
        <v>54.512249999999995</v>
      </c>
      <c r="F25" s="97">
        <f t="shared" si="1"/>
        <v>141683837.01525</v>
      </c>
    </row>
    <row r="26" spans="1:6" ht="15.75" x14ac:dyDescent="0.25">
      <c r="A26" s="66">
        <v>44959</v>
      </c>
      <c r="B26" s="94"/>
      <c r="C26" s="36" t="s">
        <v>34</v>
      </c>
      <c r="D26" s="95">
        <v>172.28</v>
      </c>
      <c r="E26" s="15">
        <f t="shared" ref="E26:E32" si="2">+D26*0.025</f>
        <v>4.3070000000000004</v>
      </c>
      <c r="F26" s="97">
        <f t="shared" si="1"/>
        <v>141684004.98824999</v>
      </c>
    </row>
    <row r="27" spans="1:6" ht="15.75" x14ac:dyDescent="0.25">
      <c r="A27" s="66">
        <v>44959</v>
      </c>
      <c r="B27" s="94"/>
      <c r="C27" s="36" t="s">
        <v>34</v>
      </c>
      <c r="D27" s="95">
        <v>75.84</v>
      </c>
      <c r="E27" s="15">
        <f t="shared" si="2"/>
        <v>1.8960000000000001</v>
      </c>
      <c r="F27" s="97">
        <f t="shared" si="1"/>
        <v>141684078.93224999</v>
      </c>
    </row>
    <row r="28" spans="1:6" ht="15.75" x14ac:dyDescent="0.25">
      <c r="A28" s="66">
        <v>44959</v>
      </c>
      <c r="B28" s="94"/>
      <c r="C28" s="36" t="s">
        <v>34</v>
      </c>
      <c r="D28" s="95">
        <v>100</v>
      </c>
      <c r="E28" s="15">
        <f t="shared" si="2"/>
        <v>2.5</v>
      </c>
      <c r="F28" s="97">
        <f t="shared" si="1"/>
        <v>141684176.43224999</v>
      </c>
    </row>
    <row r="29" spans="1:6" ht="15.75" x14ac:dyDescent="0.25">
      <c r="A29" s="66">
        <v>44959</v>
      </c>
      <c r="B29" s="94"/>
      <c r="C29" s="36" t="s">
        <v>34</v>
      </c>
      <c r="D29" s="95">
        <v>100</v>
      </c>
      <c r="E29" s="15">
        <f t="shared" si="2"/>
        <v>2.5</v>
      </c>
      <c r="F29" s="97">
        <f t="shared" si="1"/>
        <v>141684273.93224999</v>
      </c>
    </row>
    <row r="30" spans="1:6" ht="15.75" x14ac:dyDescent="0.25">
      <c r="A30" s="66">
        <v>44959</v>
      </c>
      <c r="B30" s="94"/>
      <c r="C30" s="36" t="s">
        <v>34</v>
      </c>
      <c r="D30" s="95">
        <v>100</v>
      </c>
      <c r="E30" s="15">
        <f t="shared" si="2"/>
        <v>2.5</v>
      </c>
      <c r="F30" s="97">
        <f t="shared" si="1"/>
        <v>141684371.43224999</v>
      </c>
    </row>
    <row r="31" spans="1:6" ht="15.75" x14ac:dyDescent="0.25">
      <c r="A31" s="66">
        <v>44959</v>
      </c>
      <c r="B31" s="94"/>
      <c r="C31" s="36" t="s">
        <v>34</v>
      </c>
      <c r="D31" s="95">
        <v>100</v>
      </c>
      <c r="E31" s="15">
        <f t="shared" si="2"/>
        <v>2.5</v>
      </c>
      <c r="F31" s="97">
        <f t="shared" si="1"/>
        <v>141684468.93224999</v>
      </c>
    </row>
    <row r="32" spans="1:6" ht="15.75" x14ac:dyDescent="0.25">
      <c r="A32" s="66">
        <v>44959</v>
      </c>
      <c r="B32" s="94"/>
      <c r="C32" s="36" t="s">
        <v>34</v>
      </c>
      <c r="D32" s="95">
        <v>4500</v>
      </c>
      <c r="E32" s="15">
        <f t="shared" si="2"/>
        <v>112.5</v>
      </c>
      <c r="F32" s="97">
        <f t="shared" si="1"/>
        <v>141688856.43224999</v>
      </c>
    </row>
    <row r="33" spans="1:6" ht="24" customHeight="1" x14ac:dyDescent="0.25">
      <c r="A33" s="66">
        <v>44959</v>
      </c>
      <c r="B33" s="94" t="s">
        <v>35</v>
      </c>
      <c r="C33" s="72" t="s">
        <v>36</v>
      </c>
      <c r="D33" s="95"/>
      <c r="E33" s="15">
        <v>211138.42</v>
      </c>
      <c r="F33" s="97">
        <f t="shared" si="1"/>
        <v>141477718.01225001</v>
      </c>
    </row>
    <row r="34" spans="1:6" ht="22.5" customHeight="1" x14ac:dyDescent="0.25">
      <c r="A34" s="66">
        <v>44959</v>
      </c>
      <c r="B34" s="94"/>
      <c r="C34" s="72" t="s">
        <v>37</v>
      </c>
      <c r="D34" s="95">
        <v>250459.16</v>
      </c>
      <c r="E34" s="15"/>
      <c r="F34" s="97">
        <f t="shared" si="1"/>
        <v>141728177.17225</v>
      </c>
    </row>
    <row r="35" spans="1:6" ht="22.5" customHeight="1" x14ac:dyDescent="0.25">
      <c r="A35" s="66">
        <v>44959</v>
      </c>
      <c r="B35" s="94"/>
      <c r="C35" s="72" t="s">
        <v>37</v>
      </c>
      <c r="D35" s="95"/>
      <c r="E35" s="95">
        <v>250459.16</v>
      </c>
      <c r="F35" s="97">
        <f t="shared" si="1"/>
        <v>141477718.01225001</v>
      </c>
    </row>
    <row r="36" spans="1:6" ht="15.75" x14ac:dyDescent="0.25">
      <c r="A36" s="66">
        <v>44959</v>
      </c>
      <c r="B36" s="94"/>
      <c r="C36" s="36" t="s">
        <v>38</v>
      </c>
      <c r="D36" s="95">
        <v>453250.7</v>
      </c>
      <c r="E36" s="15"/>
      <c r="F36" s="97">
        <f t="shared" si="1"/>
        <v>141930968.71224999</v>
      </c>
    </row>
    <row r="37" spans="1:6" ht="15.75" x14ac:dyDescent="0.25">
      <c r="A37" s="66">
        <v>44962</v>
      </c>
      <c r="B37" s="94"/>
      <c r="C37" s="36" t="s">
        <v>33</v>
      </c>
      <c r="D37" s="95">
        <v>53164</v>
      </c>
      <c r="E37" s="15"/>
      <c r="F37" s="97">
        <f t="shared" si="1"/>
        <v>141984132.71224999</v>
      </c>
    </row>
    <row r="38" spans="1:6" ht="15.75" x14ac:dyDescent="0.25">
      <c r="A38" s="66">
        <v>44962</v>
      </c>
      <c r="B38" s="94"/>
      <c r="C38" s="36" t="s">
        <v>34</v>
      </c>
      <c r="D38" s="95">
        <v>5550</v>
      </c>
      <c r="E38" s="15">
        <f>+D38*0.025</f>
        <v>138.75</v>
      </c>
      <c r="F38" s="97">
        <f t="shared" si="1"/>
        <v>141989543.96224999</v>
      </c>
    </row>
    <row r="39" spans="1:6" ht="15.75" x14ac:dyDescent="0.25">
      <c r="A39" s="66">
        <v>44962</v>
      </c>
      <c r="B39" s="94"/>
      <c r="C39" s="36" t="s">
        <v>34</v>
      </c>
      <c r="D39" s="95">
        <v>100</v>
      </c>
      <c r="E39" s="15">
        <f t="shared" ref="E39:E48" si="3">+D39*0.025</f>
        <v>2.5</v>
      </c>
      <c r="F39" s="97">
        <f t="shared" si="1"/>
        <v>141989641.46224999</v>
      </c>
    </row>
    <row r="40" spans="1:6" ht="15.75" x14ac:dyDescent="0.25">
      <c r="A40" s="66">
        <v>44962</v>
      </c>
      <c r="B40" s="94"/>
      <c r="C40" s="36" t="s">
        <v>34</v>
      </c>
      <c r="D40" s="95">
        <v>100</v>
      </c>
      <c r="E40" s="15">
        <f t="shared" si="3"/>
        <v>2.5</v>
      </c>
      <c r="F40" s="97">
        <f t="shared" si="1"/>
        <v>141989738.96224999</v>
      </c>
    </row>
    <row r="41" spans="1:6" ht="15.75" x14ac:dyDescent="0.25">
      <c r="A41" s="66">
        <v>44962</v>
      </c>
      <c r="B41" s="94"/>
      <c r="C41" s="36" t="s">
        <v>34</v>
      </c>
      <c r="D41" s="95">
        <v>149.81</v>
      </c>
      <c r="E41" s="15">
        <f t="shared" si="3"/>
        <v>3.7452500000000004</v>
      </c>
      <c r="F41" s="97">
        <f t="shared" si="1"/>
        <v>141989885.02700001</v>
      </c>
    </row>
    <row r="42" spans="1:6" ht="15.75" x14ac:dyDescent="0.25">
      <c r="A42" s="66">
        <v>44962</v>
      </c>
      <c r="B42" s="94"/>
      <c r="C42" s="36" t="s">
        <v>34</v>
      </c>
      <c r="D42" s="95">
        <v>1354</v>
      </c>
      <c r="E42" s="15">
        <f t="shared" si="3"/>
        <v>33.85</v>
      </c>
      <c r="F42" s="97">
        <f t="shared" si="1"/>
        <v>141991205.17700002</v>
      </c>
    </row>
    <row r="43" spans="1:6" ht="15.75" x14ac:dyDescent="0.25">
      <c r="A43" s="66">
        <v>44962</v>
      </c>
      <c r="B43" s="94"/>
      <c r="C43" s="36" t="s">
        <v>34</v>
      </c>
      <c r="D43" s="95">
        <v>314.12</v>
      </c>
      <c r="E43" s="15">
        <f t="shared" si="3"/>
        <v>7.8530000000000006</v>
      </c>
      <c r="F43" s="97">
        <f t="shared" si="1"/>
        <v>141991511.44400004</v>
      </c>
    </row>
    <row r="44" spans="1:6" ht="15.75" x14ac:dyDescent="0.25">
      <c r="A44" s="66">
        <v>44962</v>
      </c>
      <c r="B44" s="94"/>
      <c r="C44" s="36" t="s">
        <v>34</v>
      </c>
      <c r="D44" s="95">
        <v>500</v>
      </c>
      <c r="E44" s="15">
        <f t="shared" si="3"/>
        <v>12.5</v>
      </c>
      <c r="F44" s="97">
        <f t="shared" si="1"/>
        <v>141991998.94400004</v>
      </c>
    </row>
    <row r="45" spans="1:6" ht="15.75" x14ac:dyDescent="0.25">
      <c r="A45" s="66">
        <v>44962</v>
      </c>
      <c r="B45" s="94"/>
      <c r="C45" s="36" t="s">
        <v>34</v>
      </c>
      <c r="D45" s="95">
        <v>425</v>
      </c>
      <c r="E45" s="15">
        <f t="shared" si="3"/>
        <v>10.625</v>
      </c>
      <c r="F45" s="97">
        <f t="shared" si="1"/>
        <v>141992413.31900004</v>
      </c>
    </row>
    <row r="46" spans="1:6" ht="15.75" x14ac:dyDescent="0.25">
      <c r="A46" s="66">
        <v>44962</v>
      </c>
      <c r="B46" s="94"/>
      <c r="C46" s="36" t="s">
        <v>34</v>
      </c>
      <c r="D46" s="95">
        <v>100</v>
      </c>
      <c r="E46" s="15">
        <f t="shared" si="3"/>
        <v>2.5</v>
      </c>
      <c r="F46" s="97">
        <f t="shared" si="1"/>
        <v>141992510.81900004</v>
      </c>
    </row>
    <row r="47" spans="1:6" ht="15.75" x14ac:dyDescent="0.25">
      <c r="A47" s="66">
        <v>44962</v>
      </c>
      <c r="B47" s="94"/>
      <c r="C47" s="36" t="s">
        <v>34</v>
      </c>
      <c r="D47" s="95">
        <v>250</v>
      </c>
      <c r="E47" s="15">
        <f t="shared" si="3"/>
        <v>6.25</v>
      </c>
      <c r="F47" s="97">
        <f t="shared" si="1"/>
        <v>141992754.56900004</v>
      </c>
    </row>
    <row r="48" spans="1:6" ht="15.75" x14ac:dyDescent="0.25">
      <c r="A48" s="66">
        <v>44962</v>
      </c>
      <c r="B48" s="94"/>
      <c r="C48" s="36" t="s">
        <v>34</v>
      </c>
      <c r="D48" s="95">
        <v>1797.78</v>
      </c>
      <c r="E48" s="15">
        <f t="shared" si="3"/>
        <v>44.944500000000005</v>
      </c>
      <c r="F48" s="97">
        <f t="shared" si="1"/>
        <v>141994507.40450004</v>
      </c>
    </row>
    <row r="49" spans="1:6" ht="15.75" x14ac:dyDescent="0.25">
      <c r="A49" s="66">
        <v>44962</v>
      </c>
      <c r="B49" s="94"/>
      <c r="C49" s="36" t="s">
        <v>39</v>
      </c>
      <c r="D49" s="95">
        <v>3252947.61</v>
      </c>
      <c r="E49" s="96"/>
      <c r="F49" s="97">
        <f t="shared" si="1"/>
        <v>145247455.01450005</v>
      </c>
    </row>
    <row r="50" spans="1:6" ht="15.75" x14ac:dyDescent="0.25">
      <c r="A50" s="66">
        <v>44962</v>
      </c>
      <c r="B50" s="94"/>
      <c r="C50" s="36" t="s">
        <v>39</v>
      </c>
      <c r="D50" s="95">
        <v>199103.2</v>
      </c>
      <c r="E50" s="96"/>
      <c r="F50" s="97">
        <f t="shared" si="1"/>
        <v>145446558.21450004</v>
      </c>
    </row>
    <row r="51" spans="1:6" ht="15.75" x14ac:dyDescent="0.25">
      <c r="A51" s="66">
        <v>44963</v>
      </c>
      <c r="B51" s="94"/>
      <c r="C51" s="98" t="s">
        <v>33</v>
      </c>
      <c r="D51" s="95">
        <v>29695</v>
      </c>
      <c r="E51" s="15"/>
      <c r="F51" s="97">
        <f t="shared" si="1"/>
        <v>145476253.21450004</v>
      </c>
    </row>
    <row r="52" spans="1:6" ht="15.75" x14ac:dyDescent="0.25">
      <c r="A52" s="66">
        <v>44963</v>
      </c>
      <c r="B52" s="94"/>
      <c r="C52" s="98" t="s">
        <v>34</v>
      </c>
      <c r="D52" s="95">
        <v>144.72</v>
      </c>
      <c r="E52" s="15">
        <f>+D52*0.025</f>
        <v>3.6180000000000003</v>
      </c>
      <c r="F52" s="97">
        <f t="shared" si="1"/>
        <v>145476394.31650004</v>
      </c>
    </row>
    <row r="53" spans="1:6" ht="15.75" x14ac:dyDescent="0.25">
      <c r="A53" s="66">
        <v>44963</v>
      </c>
      <c r="B53" s="94"/>
      <c r="C53" s="98" t="s">
        <v>34</v>
      </c>
      <c r="D53" s="95">
        <v>395.12</v>
      </c>
      <c r="E53" s="15">
        <f t="shared" ref="E53:E70" si="4">+D53*0.025</f>
        <v>9.8780000000000001</v>
      </c>
      <c r="F53" s="97">
        <f t="shared" si="1"/>
        <v>145476779.55850005</v>
      </c>
    </row>
    <row r="54" spans="1:6" ht="15.75" x14ac:dyDescent="0.25">
      <c r="A54" s="66">
        <v>44963</v>
      </c>
      <c r="B54" s="94"/>
      <c r="C54" s="98" t="s">
        <v>34</v>
      </c>
      <c r="D54" s="95">
        <v>282</v>
      </c>
      <c r="E54" s="15">
        <f t="shared" si="4"/>
        <v>7.0500000000000007</v>
      </c>
      <c r="F54" s="97">
        <f t="shared" si="1"/>
        <v>145477054.50850004</v>
      </c>
    </row>
    <row r="55" spans="1:6" ht="15.75" x14ac:dyDescent="0.25">
      <c r="A55" s="66">
        <v>44963</v>
      </c>
      <c r="B55" s="94"/>
      <c r="C55" s="98" t="s">
        <v>34</v>
      </c>
      <c r="D55" s="95">
        <v>1050</v>
      </c>
      <c r="E55" s="15">
        <f t="shared" si="4"/>
        <v>26.25</v>
      </c>
      <c r="F55" s="97">
        <f t="shared" si="1"/>
        <v>145478078.25850004</v>
      </c>
    </row>
    <row r="56" spans="1:6" ht="15.75" x14ac:dyDescent="0.25">
      <c r="A56" s="66">
        <v>44963</v>
      </c>
      <c r="B56" s="94"/>
      <c r="C56" s="98" t="s">
        <v>34</v>
      </c>
      <c r="D56" s="95">
        <v>343</v>
      </c>
      <c r="E56" s="15">
        <f t="shared" si="4"/>
        <v>8.5750000000000011</v>
      </c>
      <c r="F56" s="97">
        <f t="shared" si="1"/>
        <v>145478412.68350005</v>
      </c>
    </row>
    <row r="57" spans="1:6" ht="15.75" x14ac:dyDescent="0.25">
      <c r="A57" s="66">
        <v>44963</v>
      </c>
      <c r="B57" s="94"/>
      <c r="C57" s="98" t="s">
        <v>34</v>
      </c>
      <c r="D57" s="95">
        <v>215.28</v>
      </c>
      <c r="E57" s="15">
        <f t="shared" si="4"/>
        <v>5.3820000000000006</v>
      </c>
      <c r="F57" s="97">
        <f t="shared" si="1"/>
        <v>145478622.58150005</v>
      </c>
    </row>
    <row r="58" spans="1:6" ht="15.75" x14ac:dyDescent="0.25">
      <c r="A58" s="66">
        <v>44963</v>
      </c>
      <c r="B58" s="94"/>
      <c r="C58" s="98" t="s">
        <v>34</v>
      </c>
      <c r="D58" s="95">
        <v>100</v>
      </c>
      <c r="E58" s="15">
        <f t="shared" si="4"/>
        <v>2.5</v>
      </c>
      <c r="F58" s="97">
        <f t="shared" si="1"/>
        <v>145478720.08150005</v>
      </c>
    </row>
    <row r="59" spans="1:6" ht="15.75" x14ac:dyDescent="0.25">
      <c r="A59" s="66">
        <v>44963</v>
      </c>
      <c r="B59" s="94"/>
      <c r="C59" s="98" t="s">
        <v>34</v>
      </c>
      <c r="D59" s="95">
        <v>100</v>
      </c>
      <c r="E59" s="15">
        <f t="shared" si="4"/>
        <v>2.5</v>
      </c>
      <c r="F59" s="97">
        <f t="shared" si="1"/>
        <v>145478817.58150005</v>
      </c>
    </row>
    <row r="60" spans="1:6" ht="15.75" x14ac:dyDescent="0.25">
      <c r="A60" s="66">
        <v>44963</v>
      </c>
      <c r="B60" s="94"/>
      <c r="C60" s="98" t="s">
        <v>34</v>
      </c>
      <c r="D60" s="95">
        <v>100</v>
      </c>
      <c r="E60" s="15">
        <f t="shared" si="4"/>
        <v>2.5</v>
      </c>
      <c r="F60" s="97">
        <f t="shared" si="1"/>
        <v>145478915.08150005</v>
      </c>
    </row>
    <row r="61" spans="1:6" ht="15.75" x14ac:dyDescent="0.25">
      <c r="A61" s="66">
        <v>44963</v>
      </c>
      <c r="B61" s="94"/>
      <c r="C61" s="98" t="s">
        <v>34</v>
      </c>
      <c r="D61" s="95">
        <v>140.4</v>
      </c>
      <c r="E61" s="15">
        <f t="shared" si="4"/>
        <v>3.5100000000000002</v>
      </c>
      <c r="F61" s="97">
        <f t="shared" si="1"/>
        <v>145479051.97150007</v>
      </c>
    </row>
    <row r="62" spans="1:6" ht="15.75" x14ac:dyDescent="0.25">
      <c r="A62" s="66">
        <v>44963</v>
      </c>
      <c r="B62" s="94"/>
      <c r="C62" s="98" t="s">
        <v>34</v>
      </c>
      <c r="D62" s="95">
        <v>100</v>
      </c>
      <c r="E62" s="15">
        <f t="shared" si="4"/>
        <v>2.5</v>
      </c>
      <c r="F62" s="97">
        <f t="shared" si="1"/>
        <v>145479149.47150007</v>
      </c>
    </row>
    <row r="63" spans="1:6" ht="15.75" x14ac:dyDescent="0.25">
      <c r="A63" s="66">
        <v>44963</v>
      </c>
      <c r="B63" s="94"/>
      <c r="C63" s="98" t="s">
        <v>34</v>
      </c>
      <c r="D63" s="95">
        <v>300</v>
      </c>
      <c r="E63" s="15">
        <f t="shared" si="4"/>
        <v>7.5</v>
      </c>
      <c r="F63" s="97">
        <f t="shared" si="1"/>
        <v>145479441.97150007</v>
      </c>
    </row>
    <row r="64" spans="1:6" ht="15.75" x14ac:dyDescent="0.25">
      <c r="A64" s="66">
        <v>44963</v>
      </c>
      <c r="B64" s="94"/>
      <c r="C64" s="98" t="s">
        <v>34</v>
      </c>
      <c r="D64" s="95">
        <v>121</v>
      </c>
      <c r="E64" s="15">
        <f t="shared" si="4"/>
        <v>3.0250000000000004</v>
      </c>
      <c r="F64" s="97">
        <f t="shared" si="1"/>
        <v>145479559.94650006</v>
      </c>
    </row>
    <row r="65" spans="1:6" ht="15.75" x14ac:dyDescent="0.25">
      <c r="A65" s="66">
        <v>44963</v>
      </c>
      <c r="B65" s="94"/>
      <c r="C65" s="98" t="s">
        <v>34</v>
      </c>
      <c r="D65" s="95">
        <v>720.12</v>
      </c>
      <c r="E65" s="15">
        <f t="shared" si="4"/>
        <v>18.003</v>
      </c>
      <c r="F65" s="97">
        <f t="shared" si="1"/>
        <v>145480262.06350008</v>
      </c>
    </row>
    <row r="66" spans="1:6" ht="15.75" x14ac:dyDescent="0.25">
      <c r="A66" s="66">
        <v>44963</v>
      </c>
      <c r="B66" s="94"/>
      <c r="C66" s="98" t="s">
        <v>34</v>
      </c>
      <c r="D66" s="95">
        <v>549</v>
      </c>
      <c r="E66" s="15">
        <f t="shared" si="4"/>
        <v>13.725000000000001</v>
      </c>
      <c r="F66" s="97">
        <f t="shared" si="1"/>
        <v>145480797.33850008</v>
      </c>
    </row>
    <row r="67" spans="1:6" ht="15.75" x14ac:dyDescent="0.25">
      <c r="A67" s="66">
        <v>44963</v>
      </c>
      <c r="B67" s="94"/>
      <c r="C67" s="98" t="s">
        <v>34</v>
      </c>
      <c r="D67" s="95">
        <v>242</v>
      </c>
      <c r="E67" s="15">
        <f t="shared" si="4"/>
        <v>6.0500000000000007</v>
      </c>
      <c r="F67" s="97">
        <f t="shared" si="1"/>
        <v>145481033.28850007</v>
      </c>
    </row>
    <row r="68" spans="1:6" ht="15.75" x14ac:dyDescent="0.25">
      <c r="A68" s="66">
        <v>44963</v>
      </c>
      <c r="B68" s="94"/>
      <c r="C68" s="98" t="s">
        <v>34</v>
      </c>
      <c r="D68" s="95">
        <v>100</v>
      </c>
      <c r="E68" s="15">
        <f t="shared" si="4"/>
        <v>2.5</v>
      </c>
      <c r="F68" s="97">
        <f t="shared" si="1"/>
        <v>145481130.78850007</v>
      </c>
    </row>
    <row r="69" spans="1:6" ht="15.75" x14ac:dyDescent="0.25">
      <c r="A69" s="66">
        <v>44963</v>
      </c>
      <c r="B69" s="94"/>
      <c r="C69" s="98" t="s">
        <v>34</v>
      </c>
      <c r="D69" s="95">
        <v>200</v>
      </c>
      <c r="E69" s="15">
        <f t="shared" si="4"/>
        <v>5</v>
      </c>
      <c r="F69" s="97">
        <f t="shared" si="1"/>
        <v>145481325.78850007</v>
      </c>
    </row>
    <row r="70" spans="1:6" ht="15.75" x14ac:dyDescent="0.25">
      <c r="A70" s="66">
        <v>44963</v>
      </c>
      <c r="B70" s="94"/>
      <c r="C70" s="98" t="s">
        <v>34</v>
      </c>
      <c r="D70" s="95">
        <v>354.72</v>
      </c>
      <c r="E70" s="15">
        <f t="shared" si="4"/>
        <v>8.8680000000000003</v>
      </c>
      <c r="F70" s="97">
        <f t="shared" si="1"/>
        <v>145481671.64050007</v>
      </c>
    </row>
    <row r="71" spans="1:6" ht="15.75" x14ac:dyDescent="0.25">
      <c r="A71" s="66">
        <v>44963</v>
      </c>
      <c r="B71" s="94"/>
      <c r="C71" s="36" t="s">
        <v>40</v>
      </c>
      <c r="D71" s="95">
        <v>319237.55</v>
      </c>
      <c r="E71" s="15"/>
      <c r="F71" s="97">
        <f t="shared" si="1"/>
        <v>145800909.19050008</v>
      </c>
    </row>
    <row r="72" spans="1:6" ht="15.75" x14ac:dyDescent="0.25">
      <c r="A72" s="66">
        <v>44964</v>
      </c>
      <c r="B72" s="94"/>
      <c r="C72" s="98" t="s">
        <v>33</v>
      </c>
      <c r="D72" s="95">
        <v>39726</v>
      </c>
      <c r="E72" s="96"/>
      <c r="F72" s="97">
        <f t="shared" si="1"/>
        <v>145840635.19050008</v>
      </c>
    </row>
    <row r="73" spans="1:6" ht="15.75" x14ac:dyDescent="0.25">
      <c r="A73" s="66">
        <v>44964</v>
      </c>
      <c r="B73" s="94"/>
      <c r="C73" s="98" t="s">
        <v>34</v>
      </c>
      <c r="D73" s="95">
        <v>100</v>
      </c>
      <c r="E73" s="15">
        <f>+D73*0.025</f>
        <v>2.5</v>
      </c>
      <c r="F73" s="97">
        <f t="shared" si="1"/>
        <v>145840732.69050008</v>
      </c>
    </row>
    <row r="74" spans="1:6" ht="15.75" x14ac:dyDescent="0.25">
      <c r="A74" s="66">
        <v>44964</v>
      </c>
      <c r="B74" s="94"/>
      <c r="C74" s="98" t="s">
        <v>34</v>
      </c>
      <c r="D74" s="95">
        <v>200</v>
      </c>
      <c r="E74" s="15">
        <f t="shared" ref="E74:E79" si="5">+D74*0.025</f>
        <v>5</v>
      </c>
      <c r="F74" s="97">
        <f t="shared" si="1"/>
        <v>145840927.69050008</v>
      </c>
    </row>
    <row r="75" spans="1:6" ht="15.75" x14ac:dyDescent="0.25">
      <c r="A75" s="66">
        <v>44964</v>
      </c>
      <c r="B75" s="94"/>
      <c r="C75" s="98" t="s">
        <v>34</v>
      </c>
      <c r="D75" s="95">
        <v>450</v>
      </c>
      <c r="E75" s="15">
        <f t="shared" si="5"/>
        <v>11.25</v>
      </c>
      <c r="F75" s="97">
        <f t="shared" si="1"/>
        <v>145841366.44050008</v>
      </c>
    </row>
    <row r="76" spans="1:6" ht="15.75" x14ac:dyDescent="0.25">
      <c r="A76" s="66">
        <v>44964</v>
      </c>
      <c r="B76" s="94"/>
      <c r="C76" s="98" t="s">
        <v>34</v>
      </c>
      <c r="D76" s="95">
        <v>455.4</v>
      </c>
      <c r="E76" s="15">
        <f t="shared" si="5"/>
        <v>11.385</v>
      </c>
      <c r="F76" s="97">
        <f t="shared" si="1"/>
        <v>145841810.4555001</v>
      </c>
    </row>
    <row r="77" spans="1:6" ht="15.75" x14ac:dyDescent="0.25">
      <c r="A77" s="66">
        <v>44964</v>
      </c>
      <c r="B77" s="67"/>
      <c r="C77" s="98" t="s">
        <v>34</v>
      </c>
      <c r="D77" s="95">
        <v>374.4</v>
      </c>
      <c r="E77" s="15">
        <f t="shared" si="5"/>
        <v>9.36</v>
      </c>
      <c r="F77" s="97">
        <f t="shared" si="1"/>
        <v>145842175.49550009</v>
      </c>
    </row>
    <row r="78" spans="1:6" ht="15.75" x14ac:dyDescent="0.25">
      <c r="A78" s="66">
        <v>44964</v>
      </c>
      <c r="B78" s="94"/>
      <c r="C78" s="98" t="s">
        <v>34</v>
      </c>
      <c r="D78" s="95">
        <v>100</v>
      </c>
      <c r="E78" s="15">
        <f t="shared" si="5"/>
        <v>2.5</v>
      </c>
      <c r="F78" s="97">
        <f t="shared" ref="F78:F141" si="6">F77+D78-E78</f>
        <v>145842272.99550009</v>
      </c>
    </row>
    <row r="79" spans="1:6" ht="15.75" x14ac:dyDescent="0.25">
      <c r="A79" s="66">
        <v>44964</v>
      </c>
      <c r="B79" s="94"/>
      <c r="C79" s="98" t="s">
        <v>34</v>
      </c>
      <c r="D79" s="95">
        <v>14108.28</v>
      </c>
      <c r="E79" s="15">
        <f t="shared" si="5"/>
        <v>352.70700000000005</v>
      </c>
      <c r="F79" s="97">
        <f t="shared" si="6"/>
        <v>145856028.5685001</v>
      </c>
    </row>
    <row r="80" spans="1:6" ht="15.75" x14ac:dyDescent="0.25">
      <c r="A80" s="66">
        <v>44965</v>
      </c>
      <c r="B80" s="94"/>
      <c r="C80" s="98" t="s">
        <v>33</v>
      </c>
      <c r="D80" s="95">
        <v>54446</v>
      </c>
      <c r="E80" s="15"/>
      <c r="F80" s="97">
        <f t="shared" si="6"/>
        <v>145910474.5685001</v>
      </c>
    </row>
    <row r="81" spans="1:6" ht="15.75" x14ac:dyDescent="0.25">
      <c r="A81" s="66">
        <v>44965</v>
      </c>
      <c r="B81" s="94"/>
      <c r="C81" s="98" t="s">
        <v>34</v>
      </c>
      <c r="D81" s="95">
        <v>200</v>
      </c>
      <c r="E81" s="15">
        <f>+D81*0.025</f>
        <v>5</v>
      </c>
      <c r="F81" s="97">
        <f t="shared" si="6"/>
        <v>145910669.5685001</v>
      </c>
    </row>
    <row r="82" spans="1:6" ht="15.75" x14ac:dyDescent="0.25">
      <c r="A82" s="66">
        <v>44965</v>
      </c>
      <c r="B82" s="94"/>
      <c r="C82" s="98" t="s">
        <v>34</v>
      </c>
      <c r="D82" s="95">
        <v>100</v>
      </c>
      <c r="E82" s="15">
        <f t="shared" ref="E82:E94" si="7">+D82*0.025</f>
        <v>2.5</v>
      </c>
      <c r="F82" s="97">
        <f t="shared" si="6"/>
        <v>145910767.0685001</v>
      </c>
    </row>
    <row r="83" spans="1:6" ht="15.75" x14ac:dyDescent="0.25">
      <c r="A83" s="66">
        <v>44965</v>
      </c>
      <c r="B83" s="94"/>
      <c r="C83" s="98" t="s">
        <v>34</v>
      </c>
      <c r="D83" s="95">
        <v>100</v>
      </c>
      <c r="E83" s="15">
        <f t="shared" si="7"/>
        <v>2.5</v>
      </c>
      <c r="F83" s="97">
        <f t="shared" si="6"/>
        <v>145910864.5685001</v>
      </c>
    </row>
    <row r="84" spans="1:6" ht="15.75" x14ac:dyDescent="0.25">
      <c r="A84" s="66">
        <v>44965</v>
      </c>
      <c r="B84" s="94"/>
      <c r="C84" s="98" t="s">
        <v>34</v>
      </c>
      <c r="D84" s="95">
        <v>200</v>
      </c>
      <c r="E84" s="15">
        <f t="shared" si="7"/>
        <v>5</v>
      </c>
      <c r="F84" s="97">
        <f t="shared" si="6"/>
        <v>145911059.5685001</v>
      </c>
    </row>
    <row r="85" spans="1:6" ht="15.75" x14ac:dyDescent="0.25">
      <c r="A85" s="66">
        <v>44965</v>
      </c>
      <c r="B85" s="94"/>
      <c r="C85" s="98" t="s">
        <v>34</v>
      </c>
      <c r="D85" s="95">
        <v>100</v>
      </c>
      <c r="E85" s="15">
        <f t="shared" si="7"/>
        <v>2.5</v>
      </c>
      <c r="F85" s="97">
        <f t="shared" si="6"/>
        <v>145911157.0685001</v>
      </c>
    </row>
    <row r="86" spans="1:6" ht="15.75" x14ac:dyDescent="0.25">
      <c r="A86" s="66">
        <v>44965</v>
      </c>
      <c r="B86" s="94"/>
      <c r="C86" s="98" t="s">
        <v>34</v>
      </c>
      <c r="D86" s="95">
        <v>100</v>
      </c>
      <c r="E86" s="15">
        <f t="shared" si="7"/>
        <v>2.5</v>
      </c>
      <c r="F86" s="97">
        <f t="shared" si="6"/>
        <v>145911254.5685001</v>
      </c>
    </row>
    <row r="87" spans="1:6" ht="15.75" x14ac:dyDescent="0.25">
      <c r="A87" s="66">
        <v>44965</v>
      </c>
      <c r="B87" s="94"/>
      <c r="C87" s="98" t="s">
        <v>34</v>
      </c>
      <c r="D87" s="95">
        <v>100</v>
      </c>
      <c r="E87" s="15">
        <f t="shared" si="7"/>
        <v>2.5</v>
      </c>
      <c r="F87" s="97">
        <f t="shared" si="6"/>
        <v>145911352.0685001</v>
      </c>
    </row>
    <row r="88" spans="1:6" ht="15.75" x14ac:dyDescent="0.25">
      <c r="A88" s="66">
        <v>44965</v>
      </c>
      <c r="B88" s="94"/>
      <c r="C88" s="98" t="s">
        <v>34</v>
      </c>
      <c r="D88" s="95">
        <v>455.4</v>
      </c>
      <c r="E88" s="15">
        <f t="shared" si="7"/>
        <v>11.385</v>
      </c>
      <c r="F88" s="97">
        <f t="shared" si="6"/>
        <v>145911796.08350012</v>
      </c>
    </row>
    <row r="89" spans="1:6" ht="15.75" x14ac:dyDescent="0.25">
      <c r="A89" s="66">
        <v>44965</v>
      </c>
      <c r="B89" s="94"/>
      <c r="C89" s="98" t="s">
        <v>34</v>
      </c>
      <c r="D89" s="95">
        <v>100</v>
      </c>
      <c r="E89" s="15">
        <f t="shared" si="7"/>
        <v>2.5</v>
      </c>
      <c r="F89" s="97">
        <f t="shared" si="6"/>
        <v>145911893.58350012</v>
      </c>
    </row>
    <row r="90" spans="1:6" ht="15.75" x14ac:dyDescent="0.25">
      <c r="A90" s="66">
        <v>44965</v>
      </c>
      <c r="B90" s="94"/>
      <c r="C90" s="98" t="s">
        <v>34</v>
      </c>
      <c r="D90" s="95">
        <v>450.97</v>
      </c>
      <c r="E90" s="15">
        <f t="shared" si="7"/>
        <v>11.274250000000002</v>
      </c>
      <c r="F90" s="97">
        <f t="shared" si="6"/>
        <v>145912333.27925012</v>
      </c>
    </row>
    <row r="91" spans="1:6" ht="15.75" x14ac:dyDescent="0.25">
      <c r="A91" s="66">
        <v>44965</v>
      </c>
      <c r="B91" s="94"/>
      <c r="C91" s="98" t="s">
        <v>34</v>
      </c>
      <c r="D91" s="95">
        <v>100</v>
      </c>
      <c r="E91" s="15">
        <f t="shared" si="7"/>
        <v>2.5</v>
      </c>
      <c r="F91" s="97">
        <f t="shared" si="6"/>
        <v>145912430.77925012</v>
      </c>
    </row>
    <row r="92" spans="1:6" ht="15.75" x14ac:dyDescent="0.25">
      <c r="A92" s="66">
        <v>44965</v>
      </c>
      <c r="B92" s="94"/>
      <c r="C92" s="98" t="s">
        <v>34</v>
      </c>
      <c r="D92" s="95">
        <v>200</v>
      </c>
      <c r="E92" s="15">
        <f t="shared" si="7"/>
        <v>5</v>
      </c>
      <c r="F92" s="97">
        <f t="shared" si="6"/>
        <v>145912625.77925012</v>
      </c>
    </row>
    <row r="93" spans="1:6" ht="15.75" x14ac:dyDescent="0.25">
      <c r="A93" s="66">
        <v>44965</v>
      </c>
      <c r="B93" s="94"/>
      <c r="C93" s="98" t="s">
        <v>34</v>
      </c>
      <c r="D93" s="95">
        <v>100</v>
      </c>
      <c r="E93" s="15">
        <f t="shared" si="7"/>
        <v>2.5</v>
      </c>
      <c r="F93" s="97">
        <f t="shared" si="6"/>
        <v>145912723.27925012</v>
      </c>
    </row>
    <row r="94" spans="1:6" ht="15.75" x14ac:dyDescent="0.25">
      <c r="A94" s="66">
        <v>44965</v>
      </c>
      <c r="B94" s="67"/>
      <c r="C94" s="98" t="s">
        <v>34</v>
      </c>
      <c r="D94" s="95">
        <v>100</v>
      </c>
      <c r="E94" s="15">
        <f t="shared" si="7"/>
        <v>2.5</v>
      </c>
      <c r="F94" s="97">
        <f t="shared" si="6"/>
        <v>145912820.77925012</v>
      </c>
    </row>
    <row r="95" spans="1:6" ht="15.75" x14ac:dyDescent="0.25">
      <c r="A95" s="66">
        <v>44965</v>
      </c>
      <c r="B95" s="94" t="s">
        <v>41</v>
      </c>
      <c r="C95" s="98" t="s">
        <v>42</v>
      </c>
      <c r="D95" s="95"/>
      <c r="E95" s="15">
        <v>4200</v>
      </c>
      <c r="F95" s="97">
        <f t="shared" si="6"/>
        <v>145908620.77925012</v>
      </c>
    </row>
    <row r="96" spans="1:6" ht="15.75" x14ac:dyDescent="0.25">
      <c r="A96" s="66">
        <v>44965</v>
      </c>
      <c r="B96" s="94"/>
      <c r="C96" s="98" t="s">
        <v>43</v>
      </c>
      <c r="D96" s="95">
        <v>127026.7</v>
      </c>
      <c r="E96" s="15"/>
      <c r="F96" s="97">
        <f t="shared" si="6"/>
        <v>146035647.4792501</v>
      </c>
    </row>
    <row r="97" spans="1:6" ht="15.75" x14ac:dyDescent="0.25">
      <c r="A97" s="66">
        <v>44966</v>
      </c>
      <c r="B97" s="94"/>
      <c r="C97" s="98" t="s">
        <v>33</v>
      </c>
      <c r="D97" s="95">
        <v>56740</v>
      </c>
      <c r="E97" s="15"/>
      <c r="F97" s="97">
        <f t="shared" si="6"/>
        <v>146092387.4792501</v>
      </c>
    </row>
    <row r="98" spans="1:6" ht="15.75" x14ac:dyDescent="0.25">
      <c r="A98" s="66">
        <v>44966</v>
      </c>
      <c r="B98" s="94"/>
      <c r="C98" s="98" t="s">
        <v>34</v>
      </c>
      <c r="D98" s="95">
        <v>600</v>
      </c>
      <c r="E98" s="15">
        <f>+D98*0.025</f>
        <v>15</v>
      </c>
      <c r="F98" s="97">
        <f t="shared" si="6"/>
        <v>146092972.4792501</v>
      </c>
    </row>
    <row r="99" spans="1:6" ht="15.75" x14ac:dyDescent="0.25">
      <c r="A99" s="66">
        <v>44966</v>
      </c>
      <c r="B99" s="94"/>
      <c r="C99" s="98" t="s">
        <v>34</v>
      </c>
      <c r="D99" s="95">
        <v>250</v>
      </c>
      <c r="E99" s="15">
        <f t="shared" ref="E99:E104" si="8">+D99*0.025</f>
        <v>6.25</v>
      </c>
      <c r="F99" s="97">
        <f t="shared" si="6"/>
        <v>146093216.2292501</v>
      </c>
    </row>
    <row r="100" spans="1:6" ht="15.75" x14ac:dyDescent="0.25">
      <c r="A100" s="66">
        <v>44966</v>
      </c>
      <c r="B100" s="94"/>
      <c r="C100" s="98" t="s">
        <v>34</v>
      </c>
      <c r="D100" s="95">
        <v>976.8</v>
      </c>
      <c r="E100" s="15">
        <f t="shared" si="8"/>
        <v>24.42</v>
      </c>
      <c r="F100" s="97">
        <f t="shared" si="6"/>
        <v>146094168.60925013</v>
      </c>
    </row>
    <row r="101" spans="1:6" ht="15.75" x14ac:dyDescent="0.25">
      <c r="A101" s="66">
        <v>44966</v>
      </c>
      <c r="B101" s="94"/>
      <c r="C101" s="98" t="s">
        <v>34</v>
      </c>
      <c r="D101" s="95">
        <v>100</v>
      </c>
      <c r="E101" s="15">
        <f t="shared" si="8"/>
        <v>2.5</v>
      </c>
      <c r="F101" s="97">
        <f t="shared" si="6"/>
        <v>146094266.10925013</v>
      </c>
    </row>
    <row r="102" spans="1:6" ht="15.75" x14ac:dyDescent="0.25">
      <c r="A102" s="66">
        <v>44966</v>
      </c>
      <c r="B102" s="94"/>
      <c r="C102" s="98" t="s">
        <v>34</v>
      </c>
      <c r="D102" s="95">
        <v>100</v>
      </c>
      <c r="E102" s="15">
        <f t="shared" si="8"/>
        <v>2.5</v>
      </c>
      <c r="F102" s="97">
        <f t="shared" si="6"/>
        <v>146094363.60925013</v>
      </c>
    </row>
    <row r="103" spans="1:6" ht="15.75" x14ac:dyDescent="0.25">
      <c r="A103" s="66">
        <v>44966</v>
      </c>
      <c r="B103" s="94"/>
      <c r="C103" s="98" t="s">
        <v>34</v>
      </c>
      <c r="D103" s="95">
        <v>100</v>
      </c>
      <c r="E103" s="15">
        <f t="shared" si="8"/>
        <v>2.5</v>
      </c>
      <c r="F103" s="97">
        <f t="shared" si="6"/>
        <v>146094461.10925013</v>
      </c>
    </row>
    <row r="104" spans="1:6" ht="15.75" x14ac:dyDescent="0.25">
      <c r="A104" s="66">
        <v>44966</v>
      </c>
      <c r="B104" s="94"/>
      <c r="C104" s="98" t="s">
        <v>34</v>
      </c>
      <c r="D104" s="95">
        <v>216.34</v>
      </c>
      <c r="E104" s="15">
        <f t="shared" si="8"/>
        <v>5.4085000000000001</v>
      </c>
      <c r="F104" s="97">
        <f t="shared" si="6"/>
        <v>146094672.04075015</v>
      </c>
    </row>
    <row r="105" spans="1:6" ht="15.75" x14ac:dyDescent="0.25">
      <c r="A105" s="66">
        <v>44969</v>
      </c>
      <c r="B105" s="94"/>
      <c r="C105" s="98" t="s">
        <v>33</v>
      </c>
      <c r="D105" s="95">
        <v>96423</v>
      </c>
      <c r="E105" s="15"/>
      <c r="F105" s="97">
        <f t="shared" si="6"/>
        <v>146191095.04075015</v>
      </c>
    </row>
    <row r="106" spans="1:6" ht="15.75" x14ac:dyDescent="0.25">
      <c r="A106" s="66">
        <v>44969</v>
      </c>
      <c r="B106" s="94"/>
      <c r="C106" s="98" t="s">
        <v>34</v>
      </c>
      <c r="D106" s="95">
        <v>2622.96</v>
      </c>
      <c r="E106" s="15">
        <f>+D106*0.025</f>
        <v>65.573999999999998</v>
      </c>
      <c r="F106" s="97">
        <f t="shared" si="6"/>
        <v>146193652.42675015</v>
      </c>
    </row>
    <row r="107" spans="1:6" ht="15.75" x14ac:dyDescent="0.25">
      <c r="A107" s="66">
        <v>44969</v>
      </c>
      <c r="B107" s="94"/>
      <c r="C107" s="98" t="s">
        <v>34</v>
      </c>
      <c r="D107" s="95">
        <v>200</v>
      </c>
      <c r="E107" s="15">
        <f t="shared" ref="E107:E116" si="9">+D107*0.025</f>
        <v>5</v>
      </c>
      <c r="F107" s="97">
        <f t="shared" si="6"/>
        <v>146193847.42675015</v>
      </c>
    </row>
    <row r="108" spans="1:6" ht="15.75" x14ac:dyDescent="0.25">
      <c r="A108" s="66">
        <v>44969</v>
      </c>
      <c r="B108" s="94"/>
      <c r="C108" s="98" t="s">
        <v>34</v>
      </c>
      <c r="D108" s="95">
        <v>200</v>
      </c>
      <c r="E108" s="15">
        <f t="shared" si="9"/>
        <v>5</v>
      </c>
      <c r="F108" s="97">
        <f t="shared" si="6"/>
        <v>146194042.42675015</v>
      </c>
    </row>
    <row r="109" spans="1:6" ht="15.75" x14ac:dyDescent="0.25">
      <c r="A109" s="66">
        <v>44969</v>
      </c>
      <c r="B109" s="94"/>
      <c r="C109" s="98" t="s">
        <v>34</v>
      </c>
      <c r="D109" s="95">
        <v>201.2</v>
      </c>
      <c r="E109" s="15">
        <f t="shared" si="9"/>
        <v>5.03</v>
      </c>
      <c r="F109" s="97">
        <f t="shared" si="6"/>
        <v>146194238.59675014</v>
      </c>
    </row>
    <row r="110" spans="1:6" ht="15.75" x14ac:dyDescent="0.25">
      <c r="A110" s="66">
        <v>44969</v>
      </c>
      <c r="B110" s="94"/>
      <c r="C110" s="98" t="s">
        <v>34</v>
      </c>
      <c r="D110" s="95">
        <v>7617.74</v>
      </c>
      <c r="E110" s="15">
        <f t="shared" si="9"/>
        <v>190.4435</v>
      </c>
      <c r="F110" s="97">
        <f t="shared" si="6"/>
        <v>146201665.89325014</v>
      </c>
    </row>
    <row r="111" spans="1:6" ht="15.75" x14ac:dyDescent="0.25">
      <c r="A111" s="66">
        <v>44969</v>
      </c>
      <c r="B111" s="94"/>
      <c r="C111" s="98" t="s">
        <v>34</v>
      </c>
      <c r="D111" s="95">
        <v>100</v>
      </c>
      <c r="E111" s="15">
        <f t="shared" si="9"/>
        <v>2.5</v>
      </c>
      <c r="F111" s="97">
        <f t="shared" si="6"/>
        <v>146201763.39325014</v>
      </c>
    </row>
    <row r="112" spans="1:6" ht="15.75" x14ac:dyDescent="0.25">
      <c r="A112" s="66">
        <v>44969</v>
      </c>
      <c r="B112" s="94"/>
      <c r="C112" s="98" t="s">
        <v>34</v>
      </c>
      <c r="D112" s="95">
        <v>100</v>
      </c>
      <c r="E112" s="15">
        <f t="shared" si="9"/>
        <v>2.5</v>
      </c>
      <c r="F112" s="97">
        <f t="shared" si="6"/>
        <v>146201860.89325014</v>
      </c>
    </row>
    <row r="113" spans="1:6" ht="15.75" x14ac:dyDescent="0.25">
      <c r="A113" s="66">
        <v>44969</v>
      </c>
      <c r="B113" s="94"/>
      <c r="C113" s="98" t="s">
        <v>34</v>
      </c>
      <c r="D113" s="95">
        <v>100</v>
      </c>
      <c r="E113" s="15">
        <f t="shared" si="9"/>
        <v>2.5</v>
      </c>
      <c r="F113" s="97">
        <f t="shared" si="6"/>
        <v>146201958.39325014</v>
      </c>
    </row>
    <row r="114" spans="1:6" ht="15.75" x14ac:dyDescent="0.25">
      <c r="A114" s="66">
        <v>44969</v>
      </c>
      <c r="B114" s="94"/>
      <c r="C114" s="98" t="s">
        <v>34</v>
      </c>
      <c r="D114" s="95">
        <v>117</v>
      </c>
      <c r="E114" s="15">
        <f t="shared" si="9"/>
        <v>2.9250000000000003</v>
      </c>
      <c r="F114" s="97">
        <f t="shared" si="6"/>
        <v>146202072.46825013</v>
      </c>
    </row>
    <row r="115" spans="1:6" ht="15.75" x14ac:dyDescent="0.25">
      <c r="A115" s="66">
        <v>44969</v>
      </c>
      <c r="B115" s="94"/>
      <c r="C115" s="98" t="s">
        <v>34</v>
      </c>
      <c r="D115" s="95">
        <v>491.5</v>
      </c>
      <c r="E115" s="15">
        <f t="shared" si="9"/>
        <v>12.287500000000001</v>
      </c>
      <c r="F115" s="97">
        <f t="shared" si="6"/>
        <v>146202551.68075013</v>
      </c>
    </row>
    <row r="116" spans="1:6" ht="15.75" x14ac:dyDescent="0.25">
      <c r="A116" s="66">
        <v>44969</v>
      </c>
      <c r="B116" s="94"/>
      <c r="C116" s="98" t="s">
        <v>34</v>
      </c>
      <c r="D116" s="95">
        <v>64.2</v>
      </c>
      <c r="E116" s="15">
        <f t="shared" si="9"/>
        <v>1.6050000000000002</v>
      </c>
      <c r="F116" s="97">
        <f t="shared" si="6"/>
        <v>146202614.27575013</v>
      </c>
    </row>
    <row r="117" spans="1:6" ht="15.75" x14ac:dyDescent="0.25">
      <c r="A117" s="66">
        <v>44970</v>
      </c>
      <c r="B117" s="94"/>
      <c r="C117" s="98" t="s">
        <v>33</v>
      </c>
      <c r="D117" s="95">
        <v>63289</v>
      </c>
      <c r="E117" s="15"/>
      <c r="F117" s="97">
        <f t="shared" si="6"/>
        <v>146265903.27575013</v>
      </c>
    </row>
    <row r="118" spans="1:6" ht="15.75" x14ac:dyDescent="0.25">
      <c r="A118" s="66">
        <v>44970</v>
      </c>
      <c r="B118" s="94"/>
      <c r="C118" s="98" t="s">
        <v>34</v>
      </c>
      <c r="D118" s="95">
        <v>291.54000000000002</v>
      </c>
      <c r="E118" s="15">
        <f>+D118*0.025</f>
        <v>7.2885000000000009</v>
      </c>
      <c r="F118" s="97">
        <f t="shared" si="6"/>
        <v>146266187.52725011</v>
      </c>
    </row>
    <row r="119" spans="1:6" ht="15.75" x14ac:dyDescent="0.25">
      <c r="A119" s="66">
        <v>44970</v>
      </c>
      <c r="B119" s="94"/>
      <c r="C119" s="98" t="s">
        <v>34</v>
      </c>
      <c r="D119" s="95">
        <v>800</v>
      </c>
      <c r="E119" s="15">
        <f t="shared" ref="E119:E127" si="10">+D119*0.025</f>
        <v>20</v>
      </c>
      <c r="F119" s="97">
        <f t="shared" si="6"/>
        <v>146266967.52725011</v>
      </c>
    </row>
    <row r="120" spans="1:6" ht="15.75" x14ac:dyDescent="0.25">
      <c r="A120" s="66">
        <v>44970</v>
      </c>
      <c r="B120" s="94"/>
      <c r="C120" s="98" t="s">
        <v>34</v>
      </c>
      <c r="D120" s="95">
        <v>186.4</v>
      </c>
      <c r="E120" s="15">
        <f t="shared" si="10"/>
        <v>4.66</v>
      </c>
      <c r="F120" s="97">
        <f t="shared" si="6"/>
        <v>146267149.26725012</v>
      </c>
    </row>
    <row r="121" spans="1:6" ht="15.75" x14ac:dyDescent="0.25">
      <c r="A121" s="66">
        <v>44970</v>
      </c>
      <c r="B121" s="94"/>
      <c r="C121" s="98" t="s">
        <v>34</v>
      </c>
      <c r="D121" s="95">
        <v>1141.9100000000001</v>
      </c>
      <c r="E121" s="15">
        <f t="shared" si="10"/>
        <v>28.547750000000004</v>
      </c>
      <c r="F121" s="97">
        <f t="shared" si="6"/>
        <v>146268262.62950012</v>
      </c>
    </row>
    <row r="122" spans="1:6" ht="15.75" x14ac:dyDescent="0.25">
      <c r="A122" s="66">
        <v>44970</v>
      </c>
      <c r="B122" s="94"/>
      <c r="C122" s="98" t="s">
        <v>34</v>
      </c>
      <c r="D122" s="95">
        <v>260</v>
      </c>
      <c r="E122" s="15">
        <f t="shared" si="10"/>
        <v>6.5</v>
      </c>
      <c r="F122" s="97">
        <f t="shared" si="6"/>
        <v>146268516.12950012</v>
      </c>
    </row>
    <row r="123" spans="1:6" ht="15.75" x14ac:dyDescent="0.25">
      <c r="A123" s="66">
        <v>44970</v>
      </c>
      <c r="B123" s="94"/>
      <c r="C123" s="98" t="s">
        <v>34</v>
      </c>
      <c r="D123" s="95">
        <v>100</v>
      </c>
      <c r="E123" s="15">
        <f t="shared" si="10"/>
        <v>2.5</v>
      </c>
      <c r="F123" s="97">
        <f t="shared" si="6"/>
        <v>146268613.62950012</v>
      </c>
    </row>
    <row r="124" spans="1:6" ht="15.75" x14ac:dyDescent="0.25">
      <c r="A124" s="66">
        <v>44970</v>
      </c>
      <c r="B124" s="94"/>
      <c r="C124" s="98" t="s">
        <v>34</v>
      </c>
      <c r="D124" s="95">
        <v>100</v>
      </c>
      <c r="E124" s="15">
        <f t="shared" si="10"/>
        <v>2.5</v>
      </c>
      <c r="F124" s="97">
        <f t="shared" si="6"/>
        <v>146268711.12950012</v>
      </c>
    </row>
    <row r="125" spans="1:6" ht="15.75" x14ac:dyDescent="0.25">
      <c r="A125" s="66">
        <v>44970</v>
      </c>
      <c r="B125" s="94"/>
      <c r="C125" s="98" t="s">
        <v>34</v>
      </c>
      <c r="D125" s="95">
        <v>100</v>
      </c>
      <c r="E125" s="15">
        <f t="shared" si="10"/>
        <v>2.5</v>
      </c>
      <c r="F125" s="97">
        <f t="shared" si="6"/>
        <v>146268808.62950012</v>
      </c>
    </row>
    <row r="126" spans="1:6" ht="15.75" x14ac:dyDescent="0.25">
      <c r="A126" s="66">
        <v>44970</v>
      </c>
      <c r="B126" s="94"/>
      <c r="C126" s="98" t="s">
        <v>34</v>
      </c>
      <c r="D126" s="95">
        <v>411.38</v>
      </c>
      <c r="E126" s="15">
        <f t="shared" si="10"/>
        <v>10.284500000000001</v>
      </c>
      <c r="F126" s="97">
        <f t="shared" si="6"/>
        <v>146269209.72500011</v>
      </c>
    </row>
    <row r="127" spans="1:6" ht="15.75" x14ac:dyDescent="0.25">
      <c r="A127" s="66">
        <v>44970</v>
      </c>
      <c r="B127" s="94"/>
      <c r="C127" s="98" t="s">
        <v>34</v>
      </c>
      <c r="D127" s="95">
        <v>113.42</v>
      </c>
      <c r="E127" s="15">
        <f t="shared" si="10"/>
        <v>2.8355000000000001</v>
      </c>
      <c r="F127" s="97">
        <f t="shared" si="6"/>
        <v>146269320.3095001</v>
      </c>
    </row>
    <row r="128" spans="1:6" ht="15.75" x14ac:dyDescent="0.25">
      <c r="A128" s="66">
        <v>44970</v>
      </c>
      <c r="B128" s="94"/>
      <c r="C128" s="36" t="s">
        <v>44</v>
      </c>
      <c r="D128" s="95">
        <v>318467.87</v>
      </c>
      <c r="E128" s="15"/>
      <c r="F128" s="97">
        <f t="shared" si="6"/>
        <v>146587788.1795001</v>
      </c>
    </row>
    <row r="129" spans="1:6" ht="15.75" x14ac:dyDescent="0.25">
      <c r="A129" s="66">
        <v>44970</v>
      </c>
      <c r="B129" s="94"/>
      <c r="C129" s="36" t="s">
        <v>45</v>
      </c>
      <c r="D129" s="95">
        <v>129974.9</v>
      </c>
      <c r="E129" s="15"/>
      <c r="F129" s="97">
        <f t="shared" si="6"/>
        <v>146717763.07950011</v>
      </c>
    </row>
    <row r="130" spans="1:6" ht="15.75" x14ac:dyDescent="0.25">
      <c r="A130" s="66">
        <v>44970</v>
      </c>
      <c r="B130" s="94"/>
      <c r="C130" s="36" t="s">
        <v>45</v>
      </c>
      <c r="D130" s="95">
        <v>18050</v>
      </c>
      <c r="E130" s="15"/>
      <c r="F130" s="97">
        <f t="shared" si="6"/>
        <v>146735813.07950011</v>
      </c>
    </row>
    <row r="131" spans="1:6" ht="21.75" customHeight="1" x14ac:dyDescent="0.25">
      <c r="A131" s="66">
        <v>44970</v>
      </c>
      <c r="B131" s="94" t="s">
        <v>46</v>
      </c>
      <c r="C131" s="72" t="s">
        <v>47</v>
      </c>
      <c r="D131" s="95"/>
      <c r="E131" s="75">
        <v>1181628.6000000001</v>
      </c>
      <c r="F131" s="97">
        <f t="shared" si="6"/>
        <v>145554184.47950011</v>
      </c>
    </row>
    <row r="132" spans="1:6" ht="23.25" customHeight="1" x14ac:dyDescent="0.25">
      <c r="A132" s="66">
        <v>44970</v>
      </c>
      <c r="B132" s="94" t="s">
        <v>48</v>
      </c>
      <c r="C132" s="72" t="s">
        <v>49</v>
      </c>
      <c r="D132" s="95"/>
      <c r="E132" s="75">
        <v>399596.25</v>
      </c>
      <c r="F132" s="97">
        <f t="shared" si="6"/>
        <v>145154588.22950011</v>
      </c>
    </row>
    <row r="133" spans="1:6" ht="25.5" customHeight="1" x14ac:dyDescent="0.25">
      <c r="A133" s="66">
        <v>44970</v>
      </c>
      <c r="B133" s="94" t="s">
        <v>50</v>
      </c>
      <c r="C133" s="72" t="s">
        <v>51</v>
      </c>
      <c r="D133" s="95"/>
      <c r="E133" s="75">
        <v>1322471.25</v>
      </c>
      <c r="F133" s="97">
        <f t="shared" si="6"/>
        <v>143832116.97950011</v>
      </c>
    </row>
    <row r="134" spans="1:6" ht="26.25" customHeight="1" x14ac:dyDescent="0.25">
      <c r="A134" s="66">
        <v>44970</v>
      </c>
      <c r="B134" s="94" t="s">
        <v>52</v>
      </c>
      <c r="C134" s="72" t="s">
        <v>53</v>
      </c>
      <c r="D134" s="95"/>
      <c r="E134" s="75">
        <v>1111275.32</v>
      </c>
      <c r="F134" s="97">
        <f t="shared" si="6"/>
        <v>142720841.65950012</v>
      </c>
    </row>
    <row r="135" spans="1:6" ht="15.75" x14ac:dyDescent="0.25">
      <c r="A135" s="66">
        <v>44971</v>
      </c>
      <c r="B135" s="94"/>
      <c r="C135" s="98" t="s">
        <v>33</v>
      </c>
      <c r="D135" s="95">
        <v>56165</v>
      </c>
      <c r="E135" s="15"/>
      <c r="F135" s="97">
        <f t="shared" si="6"/>
        <v>142777006.65950012</v>
      </c>
    </row>
    <row r="136" spans="1:6" ht="15.75" x14ac:dyDescent="0.25">
      <c r="A136" s="66">
        <v>44971</v>
      </c>
      <c r="B136" s="94"/>
      <c r="C136" s="98" t="s">
        <v>54</v>
      </c>
      <c r="D136" s="95">
        <v>100</v>
      </c>
      <c r="E136" s="15">
        <f>+D136*0.025</f>
        <v>2.5</v>
      </c>
      <c r="F136" s="97">
        <f t="shared" si="6"/>
        <v>142777104.15950012</v>
      </c>
    </row>
    <row r="137" spans="1:6" ht="15.75" x14ac:dyDescent="0.25">
      <c r="A137" s="66">
        <v>44971</v>
      </c>
      <c r="B137" s="94"/>
      <c r="C137" s="98" t="s">
        <v>54</v>
      </c>
      <c r="D137" s="95">
        <v>100</v>
      </c>
      <c r="E137" s="15">
        <f t="shared" ref="E137:E139" si="11">+D137*0.025</f>
        <v>2.5</v>
      </c>
      <c r="F137" s="97">
        <f t="shared" si="6"/>
        <v>142777201.65950012</v>
      </c>
    </row>
    <row r="138" spans="1:6" ht="15.75" x14ac:dyDescent="0.25">
      <c r="A138" s="66">
        <v>44971</v>
      </c>
      <c r="B138" s="94"/>
      <c r="C138" s="98" t="s">
        <v>54</v>
      </c>
      <c r="D138" s="95">
        <v>400</v>
      </c>
      <c r="E138" s="15">
        <f t="shared" si="11"/>
        <v>10</v>
      </c>
      <c r="F138" s="97">
        <f t="shared" si="6"/>
        <v>142777591.65950012</v>
      </c>
    </row>
    <row r="139" spans="1:6" ht="15.75" x14ac:dyDescent="0.25">
      <c r="A139" s="66">
        <v>44971</v>
      </c>
      <c r="B139" s="94"/>
      <c r="C139" s="98" t="s">
        <v>54</v>
      </c>
      <c r="D139" s="95">
        <v>667.7</v>
      </c>
      <c r="E139" s="15">
        <f t="shared" si="11"/>
        <v>16.692500000000003</v>
      </c>
      <c r="F139" s="97">
        <f t="shared" si="6"/>
        <v>142778242.66700011</v>
      </c>
    </row>
    <row r="140" spans="1:6" ht="15.75" x14ac:dyDescent="0.25">
      <c r="A140" s="66">
        <v>44971</v>
      </c>
      <c r="B140" s="94"/>
      <c r="C140" s="36" t="s">
        <v>55</v>
      </c>
      <c r="D140" s="95">
        <v>560095.97</v>
      </c>
      <c r="E140" s="15"/>
      <c r="F140" s="97">
        <f t="shared" si="6"/>
        <v>143338338.63700011</v>
      </c>
    </row>
    <row r="141" spans="1:6" ht="22.5" customHeight="1" x14ac:dyDescent="0.25">
      <c r="A141" s="66">
        <v>44971</v>
      </c>
      <c r="B141" s="94" t="s">
        <v>56</v>
      </c>
      <c r="C141" s="72" t="s">
        <v>57</v>
      </c>
      <c r="D141" s="95"/>
      <c r="E141" s="75">
        <v>1018163.9</v>
      </c>
      <c r="F141" s="97">
        <f t="shared" si="6"/>
        <v>142320174.73700011</v>
      </c>
    </row>
    <row r="142" spans="1:6" ht="27.75" customHeight="1" x14ac:dyDescent="0.25">
      <c r="A142" s="66">
        <v>44971</v>
      </c>
      <c r="B142" s="94" t="s">
        <v>58</v>
      </c>
      <c r="C142" s="72" t="s">
        <v>59</v>
      </c>
      <c r="D142" s="95"/>
      <c r="E142" s="75">
        <v>488370.46</v>
      </c>
      <c r="F142" s="97">
        <f t="shared" ref="F142:F205" si="12">F141+D142-E142</f>
        <v>141831804.2770001</v>
      </c>
    </row>
    <row r="143" spans="1:6" ht="15.75" x14ac:dyDescent="0.25">
      <c r="A143" s="66">
        <v>44972</v>
      </c>
      <c r="B143" s="94"/>
      <c r="C143" s="98" t="s">
        <v>33</v>
      </c>
      <c r="D143" s="95">
        <v>41796</v>
      </c>
      <c r="E143" s="15"/>
      <c r="F143" s="97">
        <f t="shared" si="12"/>
        <v>141873600.2770001</v>
      </c>
    </row>
    <row r="144" spans="1:6" ht="15.75" x14ac:dyDescent="0.25">
      <c r="A144" s="66">
        <v>44972</v>
      </c>
      <c r="B144" s="94"/>
      <c r="C144" s="98" t="s">
        <v>54</v>
      </c>
      <c r="D144" s="95">
        <v>300</v>
      </c>
      <c r="E144" s="15">
        <f>+D144*0.025</f>
        <v>7.5</v>
      </c>
      <c r="F144" s="97">
        <f t="shared" si="12"/>
        <v>141873892.7770001</v>
      </c>
    </row>
    <row r="145" spans="1:6" ht="15.75" x14ac:dyDescent="0.25">
      <c r="A145" s="66">
        <v>44972</v>
      </c>
      <c r="B145" s="94"/>
      <c r="C145" s="98" t="s">
        <v>54</v>
      </c>
      <c r="D145" s="95">
        <v>100</v>
      </c>
      <c r="E145" s="15">
        <f t="shared" ref="E145:E154" si="13">+D145*0.025</f>
        <v>2.5</v>
      </c>
      <c r="F145" s="97">
        <f t="shared" si="12"/>
        <v>141873990.2770001</v>
      </c>
    </row>
    <row r="146" spans="1:6" ht="15.75" x14ac:dyDescent="0.25">
      <c r="A146" s="66">
        <v>44972</v>
      </c>
      <c r="B146" s="94"/>
      <c r="C146" s="98" t="s">
        <v>54</v>
      </c>
      <c r="D146" s="95">
        <v>100</v>
      </c>
      <c r="E146" s="15">
        <f t="shared" si="13"/>
        <v>2.5</v>
      </c>
      <c r="F146" s="97">
        <f t="shared" si="12"/>
        <v>141874087.7770001</v>
      </c>
    </row>
    <row r="147" spans="1:6" ht="15.75" x14ac:dyDescent="0.25">
      <c r="A147" s="66">
        <v>44972</v>
      </c>
      <c r="B147" s="94"/>
      <c r="C147" s="98" t="s">
        <v>54</v>
      </c>
      <c r="D147" s="95">
        <v>200</v>
      </c>
      <c r="E147" s="15">
        <f t="shared" si="13"/>
        <v>5</v>
      </c>
      <c r="F147" s="97">
        <f t="shared" si="12"/>
        <v>141874282.7770001</v>
      </c>
    </row>
    <row r="148" spans="1:6" ht="15.75" x14ac:dyDescent="0.25">
      <c r="A148" s="66">
        <v>44972</v>
      </c>
      <c r="B148" s="94"/>
      <c r="C148" s="98" t="s">
        <v>54</v>
      </c>
      <c r="D148" s="95">
        <v>200</v>
      </c>
      <c r="E148" s="15">
        <f t="shared" si="13"/>
        <v>5</v>
      </c>
      <c r="F148" s="97">
        <f t="shared" si="12"/>
        <v>141874477.7770001</v>
      </c>
    </row>
    <row r="149" spans="1:6" ht="15.75" x14ac:dyDescent="0.25">
      <c r="A149" s="66">
        <v>44972</v>
      </c>
      <c r="B149" s="94"/>
      <c r="C149" s="98" t="s">
        <v>54</v>
      </c>
      <c r="D149" s="95">
        <v>25000</v>
      </c>
      <c r="E149" s="15">
        <f t="shared" si="13"/>
        <v>625</v>
      </c>
      <c r="F149" s="97">
        <f t="shared" si="12"/>
        <v>141898852.7770001</v>
      </c>
    </row>
    <row r="150" spans="1:6" ht="15.75" x14ac:dyDescent="0.25">
      <c r="A150" s="66">
        <v>44972</v>
      </c>
      <c r="B150" s="94"/>
      <c r="C150" s="98" t="s">
        <v>54</v>
      </c>
      <c r="D150" s="95">
        <v>200</v>
      </c>
      <c r="E150" s="15">
        <f t="shared" si="13"/>
        <v>5</v>
      </c>
      <c r="F150" s="97">
        <f t="shared" si="12"/>
        <v>141899047.7770001</v>
      </c>
    </row>
    <row r="151" spans="1:6" ht="15.75" x14ac:dyDescent="0.25">
      <c r="A151" s="66">
        <v>44972</v>
      </c>
      <c r="B151" s="94"/>
      <c r="C151" s="98" t="s">
        <v>54</v>
      </c>
      <c r="D151" s="95">
        <v>100</v>
      </c>
      <c r="E151" s="15">
        <f t="shared" si="13"/>
        <v>2.5</v>
      </c>
      <c r="F151" s="97">
        <f t="shared" si="12"/>
        <v>141899145.2770001</v>
      </c>
    </row>
    <row r="152" spans="1:6" ht="15.75" x14ac:dyDescent="0.25">
      <c r="A152" s="66">
        <v>44972</v>
      </c>
      <c r="B152" s="94"/>
      <c r="C152" s="98" t="s">
        <v>54</v>
      </c>
      <c r="D152" s="95">
        <v>100</v>
      </c>
      <c r="E152" s="15">
        <f t="shared" si="13"/>
        <v>2.5</v>
      </c>
      <c r="F152" s="97">
        <f t="shared" si="12"/>
        <v>141899242.7770001</v>
      </c>
    </row>
    <row r="153" spans="1:6" ht="15.75" x14ac:dyDescent="0.25">
      <c r="A153" s="66">
        <v>44972</v>
      </c>
      <c r="B153" s="94"/>
      <c r="C153" s="98" t="s">
        <v>54</v>
      </c>
      <c r="D153" s="95">
        <v>69.56</v>
      </c>
      <c r="E153" s="15">
        <f t="shared" si="13"/>
        <v>1.7390000000000001</v>
      </c>
      <c r="F153" s="97">
        <f t="shared" si="12"/>
        <v>141899310.59800011</v>
      </c>
    </row>
    <row r="154" spans="1:6" ht="15.75" x14ac:dyDescent="0.25">
      <c r="A154" s="66">
        <v>44972</v>
      </c>
      <c r="B154" s="94"/>
      <c r="C154" s="98" t="s">
        <v>54</v>
      </c>
      <c r="D154" s="95">
        <v>319.94</v>
      </c>
      <c r="E154" s="15">
        <f t="shared" si="13"/>
        <v>7.9984999999999999</v>
      </c>
      <c r="F154" s="97">
        <f t="shared" si="12"/>
        <v>141899622.53950012</v>
      </c>
    </row>
    <row r="155" spans="1:6" ht="18.75" customHeight="1" x14ac:dyDescent="0.25">
      <c r="A155" s="66">
        <v>44972</v>
      </c>
      <c r="B155" s="94" t="s">
        <v>60</v>
      </c>
      <c r="C155" s="99" t="s">
        <v>61</v>
      </c>
      <c r="D155" s="95"/>
      <c r="E155" s="75">
        <v>509008.5</v>
      </c>
      <c r="F155" s="97">
        <f t="shared" si="12"/>
        <v>141390614.03950012</v>
      </c>
    </row>
    <row r="156" spans="1:6" ht="18.75" customHeight="1" x14ac:dyDescent="0.25">
      <c r="A156" s="66">
        <v>44972</v>
      </c>
      <c r="B156" s="94" t="s">
        <v>62</v>
      </c>
      <c r="C156" s="99" t="s">
        <v>63</v>
      </c>
      <c r="D156" s="95"/>
      <c r="E156" s="75">
        <v>150036.88</v>
      </c>
      <c r="F156" s="97">
        <f t="shared" si="12"/>
        <v>141240577.15950012</v>
      </c>
    </row>
    <row r="157" spans="1:6" ht="26.25" customHeight="1" x14ac:dyDescent="0.25">
      <c r="A157" s="66">
        <v>44972</v>
      </c>
      <c r="B157" s="94" t="s">
        <v>64</v>
      </c>
      <c r="C157" s="99" t="s">
        <v>65</v>
      </c>
      <c r="D157" s="95"/>
      <c r="E157" s="75">
        <v>923775</v>
      </c>
      <c r="F157" s="97">
        <f t="shared" si="12"/>
        <v>140316802.15950012</v>
      </c>
    </row>
    <row r="158" spans="1:6" ht="30" x14ac:dyDescent="0.25">
      <c r="A158" s="66">
        <v>44608</v>
      </c>
      <c r="B158" s="94"/>
      <c r="C158" s="99" t="s">
        <v>33</v>
      </c>
      <c r="D158" s="95">
        <v>56840</v>
      </c>
      <c r="E158" s="15"/>
      <c r="F158" s="97">
        <f t="shared" si="12"/>
        <v>140373642.15950012</v>
      </c>
    </row>
    <row r="159" spans="1:6" ht="30" x14ac:dyDescent="0.25">
      <c r="A159" s="66">
        <v>44608</v>
      </c>
      <c r="B159" s="94"/>
      <c r="C159" s="99" t="s">
        <v>54</v>
      </c>
      <c r="D159" s="95">
        <v>200</v>
      </c>
      <c r="E159" s="15">
        <f>+D159*0.025</f>
        <v>5</v>
      </c>
      <c r="F159" s="97">
        <f t="shared" si="12"/>
        <v>140373837.15950012</v>
      </c>
    </row>
    <row r="160" spans="1:6" ht="30" x14ac:dyDescent="0.25">
      <c r="A160" s="66">
        <v>44608</v>
      </c>
      <c r="B160" s="94"/>
      <c r="C160" s="99" t="s">
        <v>54</v>
      </c>
      <c r="D160" s="95">
        <v>100</v>
      </c>
      <c r="E160" s="15">
        <f t="shared" ref="E160:E168" si="14">+D160*0.025</f>
        <v>2.5</v>
      </c>
      <c r="F160" s="97">
        <f t="shared" si="12"/>
        <v>140373934.65950012</v>
      </c>
    </row>
    <row r="161" spans="1:6" ht="30" x14ac:dyDescent="0.25">
      <c r="A161" s="66">
        <v>44608</v>
      </c>
      <c r="B161" s="94"/>
      <c r="C161" s="99" t="s">
        <v>54</v>
      </c>
      <c r="D161" s="95">
        <v>100</v>
      </c>
      <c r="E161" s="15">
        <f t="shared" si="14"/>
        <v>2.5</v>
      </c>
      <c r="F161" s="97">
        <f t="shared" si="12"/>
        <v>140374032.15950012</v>
      </c>
    </row>
    <row r="162" spans="1:6" ht="30" x14ac:dyDescent="0.25">
      <c r="A162" s="66">
        <v>44608</v>
      </c>
      <c r="B162" s="94"/>
      <c r="C162" s="99" t="s">
        <v>54</v>
      </c>
      <c r="D162" s="95">
        <v>100</v>
      </c>
      <c r="E162" s="15">
        <f t="shared" si="14"/>
        <v>2.5</v>
      </c>
      <c r="F162" s="97">
        <f t="shared" si="12"/>
        <v>140374129.65950012</v>
      </c>
    </row>
    <row r="163" spans="1:6" ht="30" x14ac:dyDescent="0.25">
      <c r="A163" s="66">
        <v>44608</v>
      </c>
      <c r="B163" s="94"/>
      <c r="C163" s="99" t="s">
        <v>54</v>
      </c>
      <c r="D163" s="95">
        <v>100</v>
      </c>
      <c r="E163" s="15">
        <f t="shared" si="14"/>
        <v>2.5</v>
      </c>
      <c r="F163" s="97">
        <f t="shared" si="12"/>
        <v>140374227.15950012</v>
      </c>
    </row>
    <row r="164" spans="1:6" ht="30" x14ac:dyDescent="0.25">
      <c r="A164" s="66">
        <v>44608</v>
      </c>
      <c r="B164" s="94"/>
      <c r="C164" s="99" t="s">
        <v>54</v>
      </c>
      <c r="D164" s="95">
        <v>100</v>
      </c>
      <c r="E164" s="15">
        <f t="shared" si="14"/>
        <v>2.5</v>
      </c>
      <c r="F164" s="97">
        <f t="shared" si="12"/>
        <v>140374324.65950012</v>
      </c>
    </row>
    <row r="165" spans="1:6" ht="30" x14ac:dyDescent="0.25">
      <c r="A165" s="66">
        <v>44608</v>
      </c>
      <c r="B165" s="94"/>
      <c r="C165" s="99" t="s">
        <v>54</v>
      </c>
      <c r="D165" s="95">
        <v>100</v>
      </c>
      <c r="E165" s="15">
        <f t="shared" si="14"/>
        <v>2.5</v>
      </c>
      <c r="F165" s="97">
        <f t="shared" si="12"/>
        <v>140374422.15950012</v>
      </c>
    </row>
    <row r="166" spans="1:6" ht="30" x14ac:dyDescent="0.25">
      <c r="A166" s="66">
        <v>44608</v>
      </c>
      <c r="B166" s="94"/>
      <c r="C166" s="99" t="s">
        <v>54</v>
      </c>
      <c r="D166" s="95">
        <v>100</v>
      </c>
      <c r="E166" s="15">
        <f t="shared" si="14"/>
        <v>2.5</v>
      </c>
      <c r="F166" s="97">
        <f t="shared" si="12"/>
        <v>140374519.65950012</v>
      </c>
    </row>
    <row r="167" spans="1:6" ht="30" x14ac:dyDescent="0.25">
      <c r="A167" s="66">
        <v>44608</v>
      </c>
      <c r="B167" s="94"/>
      <c r="C167" s="99" t="s">
        <v>54</v>
      </c>
      <c r="D167" s="95">
        <v>200</v>
      </c>
      <c r="E167" s="15">
        <f t="shared" si="14"/>
        <v>5</v>
      </c>
      <c r="F167" s="97">
        <f t="shared" si="12"/>
        <v>140374714.65950012</v>
      </c>
    </row>
    <row r="168" spans="1:6" ht="30" x14ac:dyDescent="0.25">
      <c r="A168" s="66">
        <v>44608</v>
      </c>
      <c r="B168" s="94"/>
      <c r="C168" s="99" t="s">
        <v>54</v>
      </c>
      <c r="D168" s="95">
        <v>100</v>
      </c>
      <c r="E168" s="15">
        <f t="shared" si="14"/>
        <v>2.5</v>
      </c>
      <c r="F168" s="97">
        <f t="shared" si="12"/>
        <v>140374812.15950012</v>
      </c>
    </row>
    <row r="169" spans="1:6" ht="26.25" customHeight="1" x14ac:dyDescent="0.25">
      <c r="A169" s="66">
        <v>44608</v>
      </c>
      <c r="B169" s="94"/>
      <c r="C169" s="99" t="s">
        <v>66</v>
      </c>
      <c r="D169" s="95">
        <v>3694221.78</v>
      </c>
      <c r="E169" s="15"/>
      <c r="F169" s="97">
        <f t="shared" si="12"/>
        <v>144069033.93950012</v>
      </c>
    </row>
    <row r="170" spans="1:6" ht="30" x14ac:dyDescent="0.25">
      <c r="A170" s="66">
        <v>44608</v>
      </c>
      <c r="B170" s="94"/>
      <c r="C170" s="99" t="s">
        <v>67</v>
      </c>
      <c r="D170" s="95">
        <v>101499.6</v>
      </c>
      <c r="E170" s="15"/>
      <c r="F170" s="97">
        <f t="shared" si="12"/>
        <v>144170533.53950012</v>
      </c>
    </row>
    <row r="171" spans="1:6" ht="45" x14ac:dyDescent="0.25">
      <c r="A171" s="66">
        <v>44608</v>
      </c>
      <c r="B171" s="94"/>
      <c r="C171" s="99" t="s">
        <v>39</v>
      </c>
      <c r="D171" s="95">
        <v>1762514.78</v>
      </c>
      <c r="E171" s="15"/>
      <c r="F171" s="97">
        <f t="shared" si="12"/>
        <v>145933048.31950012</v>
      </c>
    </row>
    <row r="172" spans="1:6" ht="45" x14ac:dyDescent="0.25">
      <c r="A172" s="66">
        <v>44608</v>
      </c>
      <c r="B172" s="94"/>
      <c r="C172" s="99" t="s">
        <v>39</v>
      </c>
      <c r="D172" s="95">
        <v>1240089.5</v>
      </c>
      <c r="E172" s="15"/>
      <c r="F172" s="97">
        <f t="shared" si="12"/>
        <v>147173137.81950012</v>
      </c>
    </row>
    <row r="173" spans="1:6" ht="45" x14ac:dyDescent="0.25">
      <c r="A173" s="66">
        <v>44608</v>
      </c>
      <c r="B173" s="94"/>
      <c r="C173" s="99" t="s">
        <v>39</v>
      </c>
      <c r="D173" s="95">
        <v>1125966.0900000001</v>
      </c>
      <c r="E173" s="15"/>
      <c r="F173" s="97">
        <f t="shared" si="12"/>
        <v>148299103.90950012</v>
      </c>
    </row>
    <row r="174" spans="1:6" ht="45" x14ac:dyDescent="0.25">
      <c r="A174" s="66">
        <v>44608</v>
      </c>
      <c r="B174" s="94"/>
      <c r="C174" s="99" t="s">
        <v>39</v>
      </c>
      <c r="D174" s="95">
        <v>71261.47</v>
      </c>
      <c r="E174" s="15"/>
      <c r="F174" s="97">
        <f t="shared" si="12"/>
        <v>148370365.37950012</v>
      </c>
    </row>
    <row r="175" spans="1:6" ht="45" x14ac:dyDescent="0.25">
      <c r="A175" s="66">
        <v>44608</v>
      </c>
      <c r="B175" s="94"/>
      <c r="C175" s="99" t="s">
        <v>39</v>
      </c>
      <c r="D175" s="95">
        <v>14000</v>
      </c>
      <c r="E175" s="15"/>
      <c r="F175" s="97">
        <f t="shared" si="12"/>
        <v>148384365.37950012</v>
      </c>
    </row>
    <row r="176" spans="1:6" ht="30" x14ac:dyDescent="0.25">
      <c r="A176" s="66">
        <v>44611</v>
      </c>
      <c r="B176" s="94"/>
      <c r="C176" s="99" t="s">
        <v>33</v>
      </c>
      <c r="D176" s="95">
        <v>33822</v>
      </c>
      <c r="E176" s="15"/>
      <c r="F176" s="97">
        <f t="shared" si="12"/>
        <v>148418187.37950012</v>
      </c>
    </row>
    <row r="177" spans="1:6" ht="30" x14ac:dyDescent="0.25">
      <c r="A177" s="66">
        <v>44611</v>
      </c>
      <c r="B177" s="94"/>
      <c r="C177" s="99" t="s">
        <v>34</v>
      </c>
      <c r="D177" s="95">
        <v>129.47999999999999</v>
      </c>
      <c r="E177" s="100">
        <f>+D177*0.025</f>
        <v>3.2370000000000001</v>
      </c>
      <c r="F177" s="97">
        <f t="shared" si="12"/>
        <v>148418313.62250012</v>
      </c>
    </row>
    <row r="178" spans="1:6" ht="30" x14ac:dyDescent="0.25">
      <c r="A178" s="66">
        <v>44611</v>
      </c>
      <c r="B178" s="94"/>
      <c r="C178" s="99" t="s">
        <v>34</v>
      </c>
      <c r="D178" s="95">
        <v>92.8</v>
      </c>
      <c r="E178" s="100">
        <f t="shared" ref="E178:E193" si="15">+D178*0.025</f>
        <v>2.3199999999999998</v>
      </c>
      <c r="F178" s="97">
        <f t="shared" si="12"/>
        <v>148418404.10250014</v>
      </c>
    </row>
    <row r="179" spans="1:6" ht="30" x14ac:dyDescent="0.25">
      <c r="A179" s="66">
        <v>44611</v>
      </c>
      <c r="B179" s="94"/>
      <c r="C179" s="99" t="s">
        <v>34</v>
      </c>
      <c r="D179" s="95">
        <v>103.8</v>
      </c>
      <c r="E179" s="100">
        <f t="shared" si="15"/>
        <v>2.5950000000000002</v>
      </c>
      <c r="F179" s="97">
        <f t="shared" si="12"/>
        <v>148418505.30750015</v>
      </c>
    </row>
    <row r="180" spans="1:6" ht="30" x14ac:dyDescent="0.25">
      <c r="A180" s="66">
        <v>44611</v>
      </c>
      <c r="B180" s="94"/>
      <c r="C180" s="99" t="s">
        <v>34</v>
      </c>
      <c r="D180" s="95">
        <v>64.2</v>
      </c>
      <c r="E180" s="100">
        <f t="shared" si="15"/>
        <v>1.6050000000000002</v>
      </c>
      <c r="F180" s="97">
        <f t="shared" si="12"/>
        <v>148418567.90250015</v>
      </c>
    </row>
    <row r="181" spans="1:6" ht="30" x14ac:dyDescent="0.25">
      <c r="A181" s="66">
        <v>44611</v>
      </c>
      <c r="B181" s="94"/>
      <c r="C181" s="99" t="s">
        <v>34</v>
      </c>
      <c r="D181" s="95">
        <v>100</v>
      </c>
      <c r="E181" s="100">
        <f t="shared" si="15"/>
        <v>2.5</v>
      </c>
      <c r="F181" s="97">
        <f t="shared" si="12"/>
        <v>148418665.40250015</v>
      </c>
    </row>
    <row r="182" spans="1:6" ht="30" x14ac:dyDescent="0.25">
      <c r="A182" s="66">
        <v>44611</v>
      </c>
      <c r="B182" s="94"/>
      <c r="C182" s="99" t="s">
        <v>34</v>
      </c>
      <c r="D182" s="95">
        <v>100</v>
      </c>
      <c r="E182" s="100">
        <f t="shared" si="15"/>
        <v>2.5</v>
      </c>
      <c r="F182" s="97">
        <f t="shared" si="12"/>
        <v>148418762.90250015</v>
      </c>
    </row>
    <row r="183" spans="1:6" ht="30" x14ac:dyDescent="0.25">
      <c r="A183" s="66">
        <v>44611</v>
      </c>
      <c r="B183" s="94"/>
      <c r="C183" s="99" t="s">
        <v>34</v>
      </c>
      <c r="D183" s="95">
        <v>156.96</v>
      </c>
      <c r="E183" s="100">
        <f t="shared" si="15"/>
        <v>3.9240000000000004</v>
      </c>
      <c r="F183" s="97">
        <f t="shared" si="12"/>
        <v>148418915.93850017</v>
      </c>
    </row>
    <row r="184" spans="1:6" ht="30" x14ac:dyDescent="0.25">
      <c r="A184" s="66">
        <v>44611</v>
      </c>
      <c r="B184" s="94"/>
      <c r="C184" s="99" t="s">
        <v>34</v>
      </c>
      <c r="D184" s="95">
        <v>7150</v>
      </c>
      <c r="E184" s="100">
        <f t="shared" si="15"/>
        <v>178.75</v>
      </c>
      <c r="F184" s="97">
        <f t="shared" si="12"/>
        <v>148425887.18850017</v>
      </c>
    </row>
    <row r="185" spans="1:6" ht="30" x14ac:dyDescent="0.25">
      <c r="A185" s="66">
        <v>44611</v>
      </c>
      <c r="B185" s="94"/>
      <c r="C185" s="99" t="s">
        <v>34</v>
      </c>
      <c r="D185" s="95">
        <v>100</v>
      </c>
      <c r="E185" s="100">
        <f t="shared" si="15"/>
        <v>2.5</v>
      </c>
      <c r="F185" s="97">
        <f t="shared" si="12"/>
        <v>148425984.68850017</v>
      </c>
    </row>
    <row r="186" spans="1:6" ht="30" x14ac:dyDescent="0.25">
      <c r="A186" s="66">
        <v>44611</v>
      </c>
      <c r="B186" s="94"/>
      <c r="C186" s="99" t="s">
        <v>34</v>
      </c>
      <c r="D186" s="95">
        <v>180.8</v>
      </c>
      <c r="E186" s="100">
        <f t="shared" si="15"/>
        <v>4.5200000000000005</v>
      </c>
      <c r="F186" s="97">
        <f t="shared" si="12"/>
        <v>148426160.96850017</v>
      </c>
    </row>
    <row r="187" spans="1:6" ht="30" x14ac:dyDescent="0.25">
      <c r="A187" s="66">
        <v>44611</v>
      </c>
      <c r="B187" s="94"/>
      <c r="C187" s="99" t="s">
        <v>34</v>
      </c>
      <c r="D187" s="95">
        <v>200</v>
      </c>
      <c r="E187" s="100">
        <f t="shared" si="15"/>
        <v>5</v>
      </c>
      <c r="F187" s="97">
        <f t="shared" si="12"/>
        <v>148426355.96850017</v>
      </c>
    </row>
    <row r="188" spans="1:6" ht="30" x14ac:dyDescent="0.25">
      <c r="A188" s="66">
        <v>44611</v>
      </c>
      <c r="B188" s="94"/>
      <c r="C188" s="99" t="s">
        <v>34</v>
      </c>
      <c r="D188" s="95">
        <v>200</v>
      </c>
      <c r="E188" s="100">
        <f t="shared" si="15"/>
        <v>5</v>
      </c>
      <c r="F188" s="97">
        <f t="shared" si="12"/>
        <v>148426550.96850017</v>
      </c>
    </row>
    <row r="189" spans="1:6" ht="30" x14ac:dyDescent="0.25">
      <c r="A189" s="66">
        <v>44611</v>
      </c>
      <c r="B189" s="94"/>
      <c r="C189" s="99" t="s">
        <v>34</v>
      </c>
      <c r="D189" s="95">
        <v>200</v>
      </c>
      <c r="E189" s="100">
        <f t="shared" si="15"/>
        <v>5</v>
      </c>
      <c r="F189" s="97">
        <f t="shared" si="12"/>
        <v>148426745.96850017</v>
      </c>
    </row>
    <row r="190" spans="1:6" ht="30" x14ac:dyDescent="0.25">
      <c r="A190" s="66">
        <v>44611</v>
      </c>
      <c r="B190" s="94"/>
      <c r="C190" s="99" t="s">
        <v>34</v>
      </c>
      <c r="D190" s="95">
        <v>100</v>
      </c>
      <c r="E190" s="100">
        <f t="shared" si="15"/>
        <v>2.5</v>
      </c>
      <c r="F190" s="97">
        <f t="shared" si="12"/>
        <v>148426843.46850017</v>
      </c>
    </row>
    <row r="191" spans="1:6" ht="30" x14ac:dyDescent="0.25">
      <c r="A191" s="66">
        <v>44611</v>
      </c>
      <c r="B191" s="94"/>
      <c r="C191" s="99" t="s">
        <v>34</v>
      </c>
      <c r="D191" s="95">
        <v>300</v>
      </c>
      <c r="E191" s="100">
        <f t="shared" si="15"/>
        <v>7.5</v>
      </c>
      <c r="F191" s="97">
        <f t="shared" si="12"/>
        <v>148427135.96850017</v>
      </c>
    </row>
    <row r="192" spans="1:6" ht="30" x14ac:dyDescent="0.25">
      <c r="A192" s="66">
        <v>44611</v>
      </c>
      <c r="B192" s="94"/>
      <c r="C192" s="99" t="s">
        <v>34</v>
      </c>
      <c r="D192" s="95">
        <v>100</v>
      </c>
      <c r="E192" s="100">
        <f t="shared" si="15"/>
        <v>2.5</v>
      </c>
      <c r="F192" s="97">
        <f t="shared" si="12"/>
        <v>148427233.46850017</v>
      </c>
    </row>
    <row r="193" spans="1:6" ht="30" x14ac:dyDescent="0.25">
      <c r="A193" s="66">
        <v>44611</v>
      </c>
      <c r="B193" s="94"/>
      <c r="C193" s="99" t="s">
        <v>34</v>
      </c>
      <c r="D193" s="95">
        <v>3350</v>
      </c>
      <c r="E193" s="100">
        <f t="shared" si="15"/>
        <v>83.75</v>
      </c>
      <c r="F193" s="97">
        <f t="shared" si="12"/>
        <v>148430499.71850017</v>
      </c>
    </row>
    <row r="194" spans="1:6" ht="27" customHeight="1" x14ac:dyDescent="0.25">
      <c r="A194" s="66">
        <v>44611</v>
      </c>
      <c r="B194" s="94"/>
      <c r="C194" s="99" t="s">
        <v>39</v>
      </c>
      <c r="D194" s="95">
        <v>1131979.3600000001</v>
      </c>
      <c r="E194" s="15"/>
      <c r="F194" s="97">
        <f t="shared" si="12"/>
        <v>149562479.07850018</v>
      </c>
    </row>
    <row r="195" spans="1:6" ht="33.75" customHeight="1" x14ac:dyDescent="0.25">
      <c r="A195" s="66">
        <v>44611</v>
      </c>
      <c r="B195" s="94"/>
      <c r="C195" s="99" t="s">
        <v>39</v>
      </c>
      <c r="D195" s="95">
        <v>103372.5</v>
      </c>
      <c r="E195" s="15"/>
      <c r="F195" s="97">
        <f t="shared" si="12"/>
        <v>149665851.57850018</v>
      </c>
    </row>
    <row r="196" spans="1:6" ht="30" x14ac:dyDescent="0.25">
      <c r="A196" s="66">
        <v>44977</v>
      </c>
      <c r="B196" s="94"/>
      <c r="C196" s="99" t="s">
        <v>33</v>
      </c>
      <c r="D196" s="95">
        <v>71285</v>
      </c>
      <c r="E196" s="15"/>
      <c r="F196" s="97">
        <f t="shared" si="12"/>
        <v>149737136.57850018</v>
      </c>
    </row>
    <row r="197" spans="1:6" ht="30" x14ac:dyDescent="0.25">
      <c r="A197" s="66">
        <v>44977</v>
      </c>
      <c r="B197" s="94"/>
      <c r="C197" s="99" t="s">
        <v>34</v>
      </c>
      <c r="D197" s="95">
        <v>180.88</v>
      </c>
      <c r="E197" s="15">
        <f>+D197*0.025</f>
        <v>4.5220000000000002</v>
      </c>
      <c r="F197" s="97">
        <f t="shared" si="12"/>
        <v>149737312.93650016</v>
      </c>
    </row>
    <row r="198" spans="1:6" ht="30" x14ac:dyDescent="0.25">
      <c r="A198" s="66">
        <v>44977</v>
      </c>
      <c r="B198" s="94"/>
      <c r="C198" s="99" t="s">
        <v>34</v>
      </c>
      <c r="D198" s="95">
        <v>1027.22</v>
      </c>
      <c r="E198" s="15">
        <f t="shared" ref="E198:E207" si="16">+D198*0.025</f>
        <v>25.680500000000002</v>
      </c>
      <c r="F198" s="97">
        <f t="shared" si="12"/>
        <v>149738314.47600016</v>
      </c>
    </row>
    <row r="199" spans="1:6" ht="30" x14ac:dyDescent="0.25">
      <c r="A199" s="66">
        <v>44977</v>
      </c>
      <c r="B199" s="94"/>
      <c r="C199" s="99" t="s">
        <v>34</v>
      </c>
      <c r="D199" s="95">
        <v>200</v>
      </c>
      <c r="E199" s="15">
        <f t="shared" si="16"/>
        <v>5</v>
      </c>
      <c r="F199" s="97">
        <f t="shared" si="12"/>
        <v>149738509.47600016</v>
      </c>
    </row>
    <row r="200" spans="1:6" ht="30" x14ac:dyDescent="0.25">
      <c r="A200" s="66">
        <v>44977</v>
      </c>
      <c r="B200" s="94"/>
      <c r="C200" s="99" t="s">
        <v>34</v>
      </c>
      <c r="D200" s="95">
        <v>100</v>
      </c>
      <c r="E200" s="15">
        <f t="shared" si="16"/>
        <v>2.5</v>
      </c>
      <c r="F200" s="97">
        <f t="shared" si="12"/>
        <v>149738606.97600016</v>
      </c>
    </row>
    <row r="201" spans="1:6" ht="30" x14ac:dyDescent="0.25">
      <c r="A201" s="66">
        <v>44977</v>
      </c>
      <c r="B201" s="94"/>
      <c r="C201" s="99" t="s">
        <v>34</v>
      </c>
      <c r="D201" s="95">
        <v>100</v>
      </c>
      <c r="E201" s="15">
        <f t="shared" si="16"/>
        <v>2.5</v>
      </c>
      <c r="F201" s="97">
        <f t="shared" si="12"/>
        <v>149738704.47600016</v>
      </c>
    </row>
    <row r="202" spans="1:6" ht="30" x14ac:dyDescent="0.25">
      <c r="A202" s="66">
        <v>44977</v>
      </c>
      <c r="B202" s="94"/>
      <c r="C202" s="99" t="s">
        <v>34</v>
      </c>
      <c r="D202" s="95">
        <v>600</v>
      </c>
      <c r="E202" s="15">
        <f t="shared" si="16"/>
        <v>15</v>
      </c>
      <c r="F202" s="97">
        <f t="shared" si="12"/>
        <v>149739289.47600016</v>
      </c>
    </row>
    <row r="203" spans="1:6" ht="30" x14ac:dyDescent="0.25">
      <c r="A203" s="66">
        <v>44977</v>
      </c>
      <c r="B203" s="94"/>
      <c r="C203" s="99" t="s">
        <v>34</v>
      </c>
      <c r="D203" s="95">
        <v>276.8</v>
      </c>
      <c r="E203" s="15">
        <f t="shared" si="16"/>
        <v>6.9200000000000008</v>
      </c>
      <c r="F203" s="97">
        <f t="shared" si="12"/>
        <v>149739559.35600019</v>
      </c>
    </row>
    <row r="204" spans="1:6" ht="30" x14ac:dyDescent="0.25">
      <c r="A204" s="66">
        <v>44977</v>
      </c>
      <c r="B204" s="94"/>
      <c r="C204" s="99" t="s">
        <v>34</v>
      </c>
      <c r="D204" s="95">
        <v>200</v>
      </c>
      <c r="E204" s="15">
        <f t="shared" si="16"/>
        <v>5</v>
      </c>
      <c r="F204" s="97">
        <f t="shared" si="12"/>
        <v>149739754.35600019</v>
      </c>
    </row>
    <row r="205" spans="1:6" ht="30" x14ac:dyDescent="0.25">
      <c r="A205" s="66">
        <v>44977</v>
      </c>
      <c r="B205" s="94"/>
      <c r="C205" s="99" t="s">
        <v>34</v>
      </c>
      <c r="D205" s="95">
        <v>100</v>
      </c>
      <c r="E205" s="15">
        <f t="shared" si="16"/>
        <v>2.5</v>
      </c>
      <c r="F205" s="97">
        <f t="shared" si="12"/>
        <v>149739851.85600019</v>
      </c>
    </row>
    <row r="206" spans="1:6" ht="30" x14ac:dyDescent="0.25">
      <c r="A206" s="66">
        <v>44977</v>
      </c>
      <c r="B206" s="94"/>
      <c r="C206" s="99" t="s">
        <v>34</v>
      </c>
      <c r="D206" s="95">
        <v>614.12</v>
      </c>
      <c r="E206" s="15">
        <f t="shared" si="16"/>
        <v>15.353000000000002</v>
      </c>
      <c r="F206" s="97">
        <f t="shared" ref="F206:F269" si="17">F205+D206-E206</f>
        <v>149740450.6230002</v>
      </c>
    </row>
    <row r="207" spans="1:6" ht="30" x14ac:dyDescent="0.25">
      <c r="A207" s="66">
        <v>44977</v>
      </c>
      <c r="B207" s="94"/>
      <c r="C207" s="99" t="s">
        <v>34</v>
      </c>
      <c r="D207" s="95">
        <v>347.76</v>
      </c>
      <c r="E207" s="15">
        <f t="shared" si="16"/>
        <v>8.6940000000000008</v>
      </c>
      <c r="F207" s="97">
        <f t="shared" si="17"/>
        <v>149740789.68900019</v>
      </c>
    </row>
    <row r="208" spans="1:6" ht="26.25" customHeight="1" x14ac:dyDescent="0.25">
      <c r="A208" s="66">
        <v>44977</v>
      </c>
      <c r="B208" s="94" t="s">
        <v>68</v>
      </c>
      <c r="C208" s="72" t="s">
        <v>69</v>
      </c>
      <c r="D208" s="95"/>
      <c r="E208" s="15">
        <v>33019.199999999997</v>
      </c>
      <c r="F208" s="97">
        <f t="shared" si="17"/>
        <v>149707770.4890002</v>
      </c>
    </row>
    <row r="209" spans="1:6" ht="24" customHeight="1" x14ac:dyDescent="0.25">
      <c r="A209" s="66">
        <v>44977</v>
      </c>
      <c r="B209" s="94"/>
      <c r="C209" s="101" t="s">
        <v>70</v>
      </c>
      <c r="D209" s="95">
        <v>31554445.920000002</v>
      </c>
      <c r="E209" s="15"/>
      <c r="F209" s="97">
        <f t="shared" si="17"/>
        <v>181262216.40900022</v>
      </c>
    </row>
    <row r="210" spans="1:6" ht="30" customHeight="1" x14ac:dyDescent="0.25">
      <c r="A210" s="66">
        <v>44977</v>
      </c>
      <c r="B210" s="66" t="s">
        <v>71</v>
      </c>
      <c r="C210" s="101" t="s">
        <v>72</v>
      </c>
      <c r="D210" s="95"/>
      <c r="E210" s="75">
        <v>27355614.120000001</v>
      </c>
      <c r="F210" s="97">
        <f t="shared" si="17"/>
        <v>153906602.28900021</v>
      </c>
    </row>
    <row r="211" spans="1:6" ht="29.25" customHeight="1" x14ac:dyDescent="0.25">
      <c r="A211" s="66">
        <v>44977</v>
      </c>
      <c r="B211" s="66" t="s">
        <v>71</v>
      </c>
      <c r="C211" s="101" t="s">
        <v>73</v>
      </c>
      <c r="D211" s="95"/>
      <c r="E211" s="75">
        <v>1939513.13</v>
      </c>
      <c r="F211" s="97">
        <f t="shared" si="17"/>
        <v>151967089.15900022</v>
      </c>
    </row>
    <row r="212" spans="1:6" ht="34.5" customHeight="1" x14ac:dyDescent="0.25">
      <c r="A212" s="66">
        <v>44977</v>
      </c>
      <c r="B212" s="66" t="s">
        <v>71</v>
      </c>
      <c r="C212" s="101" t="s">
        <v>74</v>
      </c>
      <c r="D212" s="95"/>
      <c r="E212" s="75">
        <v>1942249.04</v>
      </c>
      <c r="F212" s="97">
        <f t="shared" si="17"/>
        <v>150024840.11900023</v>
      </c>
    </row>
    <row r="213" spans="1:6" ht="30.75" customHeight="1" x14ac:dyDescent="0.25">
      <c r="A213" s="66">
        <v>44977</v>
      </c>
      <c r="B213" s="66" t="s">
        <v>71</v>
      </c>
      <c r="C213" s="102" t="s">
        <v>75</v>
      </c>
      <c r="D213" s="95"/>
      <c r="E213" s="75">
        <v>317069.63</v>
      </c>
      <c r="F213" s="97">
        <f t="shared" si="17"/>
        <v>149707770.48900023</v>
      </c>
    </row>
    <row r="214" spans="1:6" ht="42" customHeight="1" x14ac:dyDescent="0.25">
      <c r="A214" s="66">
        <v>44977</v>
      </c>
      <c r="B214" s="103" t="s">
        <v>76</v>
      </c>
      <c r="C214" s="102" t="s">
        <v>77</v>
      </c>
      <c r="D214" s="95"/>
      <c r="E214" s="75">
        <v>7938155.6299999999</v>
      </c>
      <c r="F214" s="97">
        <f t="shared" si="17"/>
        <v>141769614.85900024</v>
      </c>
    </row>
    <row r="215" spans="1:6" ht="38.25" customHeight="1" x14ac:dyDescent="0.25">
      <c r="A215" s="66">
        <v>44977</v>
      </c>
      <c r="B215" s="103" t="s">
        <v>78</v>
      </c>
      <c r="C215" s="102" t="s">
        <v>79</v>
      </c>
      <c r="D215" s="95"/>
      <c r="E215" s="75">
        <v>91000</v>
      </c>
      <c r="F215" s="97">
        <f t="shared" si="17"/>
        <v>141678614.85900024</v>
      </c>
    </row>
    <row r="216" spans="1:6" ht="38.25" customHeight="1" x14ac:dyDescent="0.25">
      <c r="A216" s="66">
        <v>44977</v>
      </c>
      <c r="B216" s="103" t="s">
        <v>80</v>
      </c>
      <c r="C216" s="102" t="s">
        <v>81</v>
      </c>
      <c r="D216" s="95"/>
      <c r="E216" s="75">
        <v>1713437.18</v>
      </c>
      <c r="F216" s="97">
        <f t="shared" si="17"/>
        <v>139965177.67900023</v>
      </c>
    </row>
    <row r="217" spans="1:6" ht="38.25" customHeight="1" x14ac:dyDescent="0.25">
      <c r="A217" s="66">
        <v>44977</v>
      </c>
      <c r="B217" s="103" t="s">
        <v>82</v>
      </c>
      <c r="C217" s="102" t="s">
        <v>83</v>
      </c>
      <c r="D217" s="95"/>
      <c r="E217" s="75">
        <v>101156.22</v>
      </c>
      <c r="F217" s="97">
        <f t="shared" si="17"/>
        <v>139864021.45900023</v>
      </c>
    </row>
    <row r="218" spans="1:6" ht="30" x14ac:dyDescent="0.25">
      <c r="A218" s="66">
        <v>44978</v>
      </c>
      <c r="B218" s="94"/>
      <c r="C218" s="72" t="s">
        <v>33</v>
      </c>
      <c r="D218" s="95">
        <v>30301</v>
      </c>
      <c r="E218" s="15"/>
      <c r="F218" s="97">
        <f t="shared" si="17"/>
        <v>139894322.45900023</v>
      </c>
    </row>
    <row r="219" spans="1:6" ht="30" x14ac:dyDescent="0.25">
      <c r="A219" s="66">
        <v>44978</v>
      </c>
      <c r="B219" s="94"/>
      <c r="C219" s="72" t="s">
        <v>54</v>
      </c>
      <c r="D219" s="95">
        <v>441.96</v>
      </c>
      <c r="E219" s="15">
        <f>+D219*0.025</f>
        <v>11.048999999999999</v>
      </c>
      <c r="F219" s="97">
        <f t="shared" si="17"/>
        <v>139894753.37000024</v>
      </c>
    </row>
    <row r="220" spans="1:6" ht="30" x14ac:dyDescent="0.25">
      <c r="A220" s="66">
        <v>44978</v>
      </c>
      <c r="B220" s="94"/>
      <c r="C220" s="72" t="s">
        <v>54</v>
      </c>
      <c r="D220" s="95">
        <v>129.47999999999999</v>
      </c>
      <c r="E220" s="15">
        <f t="shared" ref="E220:E225" si="18">+D220*0.025</f>
        <v>3.2370000000000001</v>
      </c>
      <c r="F220" s="97">
        <f t="shared" si="17"/>
        <v>139894879.61300024</v>
      </c>
    </row>
    <row r="221" spans="1:6" ht="30" x14ac:dyDescent="0.25">
      <c r="A221" s="66">
        <v>44978</v>
      </c>
      <c r="B221" s="94"/>
      <c r="C221" s="72" t="s">
        <v>54</v>
      </c>
      <c r="D221" s="95">
        <v>411.6</v>
      </c>
      <c r="E221" s="15">
        <f t="shared" si="18"/>
        <v>10.290000000000001</v>
      </c>
      <c r="F221" s="97">
        <f t="shared" si="17"/>
        <v>139895280.92300025</v>
      </c>
    </row>
    <row r="222" spans="1:6" ht="30" x14ac:dyDescent="0.25">
      <c r="A222" s="66">
        <v>44978</v>
      </c>
      <c r="B222" s="94"/>
      <c r="C222" s="72" t="s">
        <v>54</v>
      </c>
      <c r="D222" s="95">
        <v>200</v>
      </c>
      <c r="E222" s="15">
        <f t="shared" si="18"/>
        <v>5</v>
      </c>
      <c r="F222" s="97">
        <f t="shared" si="17"/>
        <v>139895475.92300025</v>
      </c>
    </row>
    <row r="223" spans="1:6" ht="30" x14ac:dyDescent="0.25">
      <c r="A223" s="66">
        <v>44978</v>
      </c>
      <c r="B223" s="94"/>
      <c r="C223" s="72" t="s">
        <v>54</v>
      </c>
      <c r="D223" s="95">
        <v>200</v>
      </c>
      <c r="E223" s="15">
        <f t="shared" si="18"/>
        <v>5</v>
      </c>
      <c r="F223" s="97">
        <f t="shared" si="17"/>
        <v>139895670.92300025</v>
      </c>
    </row>
    <row r="224" spans="1:6" ht="30" x14ac:dyDescent="0.25">
      <c r="A224" s="66">
        <v>44978</v>
      </c>
      <c r="B224" s="94"/>
      <c r="C224" s="72" t="s">
        <v>54</v>
      </c>
      <c r="D224" s="95">
        <v>200</v>
      </c>
      <c r="E224" s="15">
        <f t="shared" si="18"/>
        <v>5</v>
      </c>
      <c r="F224" s="97">
        <f t="shared" si="17"/>
        <v>139895865.92300025</v>
      </c>
    </row>
    <row r="225" spans="1:6" ht="30" x14ac:dyDescent="0.25">
      <c r="A225" s="66">
        <v>44978</v>
      </c>
      <c r="B225" s="94"/>
      <c r="C225" s="72" t="s">
        <v>54</v>
      </c>
      <c r="D225" s="95">
        <v>385.28</v>
      </c>
      <c r="E225" s="15">
        <f t="shared" si="18"/>
        <v>9.6319999999999997</v>
      </c>
      <c r="F225" s="97">
        <f t="shared" si="17"/>
        <v>139896241.57100025</v>
      </c>
    </row>
    <row r="226" spans="1:6" ht="30" x14ac:dyDescent="0.25">
      <c r="A226" s="66">
        <v>44978</v>
      </c>
      <c r="B226" s="94"/>
      <c r="C226" s="72" t="s">
        <v>84</v>
      </c>
      <c r="D226" s="95">
        <v>1256427.71</v>
      </c>
      <c r="E226" s="15"/>
      <c r="F226" s="97">
        <f t="shared" si="17"/>
        <v>141152669.28100026</v>
      </c>
    </row>
    <row r="227" spans="1:6" ht="30" x14ac:dyDescent="0.25">
      <c r="A227" s="66">
        <v>44978</v>
      </c>
      <c r="B227" s="94"/>
      <c r="C227" s="72" t="s">
        <v>84</v>
      </c>
      <c r="D227" s="95">
        <v>124287.9</v>
      </c>
      <c r="E227" s="15"/>
      <c r="F227" s="97">
        <f t="shared" si="17"/>
        <v>141276957.18100026</v>
      </c>
    </row>
    <row r="228" spans="1:6" ht="30" x14ac:dyDescent="0.25">
      <c r="A228" s="66">
        <v>44978</v>
      </c>
      <c r="B228" s="94"/>
      <c r="C228" s="72" t="s">
        <v>84</v>
      </c>
      <c r="D228" s="95">
        <v>98154.74</v>
      </c>
      <c r="E228" s="15"/>
      <c r="F228" s="97">
        <f t="shared" si="17"/>
        <v>141375111.92100027</v>
      </c>
    </row>
    <row r="229" spans="1:6" ht="38.25" customHeight="1" x14ac:dyDescent="0.25">
      <c r="A229" s="66">
        <v>44978</v>
      </c>
      <c r="B229" s="94" t="s">
        <v>85</v>
      </c>
      <c r="C229" s="99" t="s">
        <v>86</v>
      </c>
      <c r="D229" s="95"/>
      <c r="E229" s="75">
        <v>597757.78</v>
      </c>
      <c r="F229" s="97">
        <f t="shared" si="17"/>
        <v>140777354.14100027</v>
      </c>
    </row>
    <row r="230" spans="1:6" ht="30" x14ac:dyDescent="0.25">
      <c r="A230" s="66">
        <v>44979</v>
      </c>
      <c r="B230" s="94"/>
      <c r="C230" s="99" t="s">
        <v>33</v>
      </c>
      <c r="D230" s="95">
        <v>38705</v>
      </c>
      <c r="E230" s="15"/>
      <c r="F230" s="97">
        <f t="shared" si="17"/>
        <v>140816059.14100027</v>
      </c>
    </row>
    <row r="231" spans="1:6" ht="30" x14ac:dyDescent="0.25">
      <c r="A231" s="66">
        <v>44979</v>
      </c>
      <c r="B231" s="94"/>
      <c r="C231" s="99" t="s">
        <v>54</v>
      </c>
      <c r="D231" s="95">
        <v>100</v>
      </c>
      <c r="E231" s="15">
        <f>+D231*0.025</f>
        <v>2.5</v>
      </c>
      <c r="F231" s="97">
        <f t="shared" si="17"/>
        <v>140816156.64100027</v>
      </c>
    </row>
    <row r="232" spans="1:6" ht="30" x14ac:dyDescent="0.25">
      <c r="A232" s="66">
        <v>44979</v>
      </c>
      <c r="B232" s="94"/>
      <c r="C232" s="99" t="s">
        <v>54</v>
      </c>
      <c r="D232" s="95">
        <v>148.72999999999999</v>
      </c>
      <c r="E232" s="15">
        <f t="shared" ref="E232:E249" si="19">+D232*0.025</f>
        <v>3.7182499999999998</v>
      </c>
      <c r="F232" s="97">
        <f t="shared" si="17"/>
        <v>140816301.65275025</v>
      </c>
    </row>
    <row r="233" spans="1:6" ht="30" x14ac:dyDescent="0.25">
      <c r="A233" s="66">
        <v>44979</v>
      </c>
      <c r="B233" s="94"/>
      <c r="C233" s="99" t="s">
        <v>54</v>
      </c>
      <c r="D233" s="95">
        <v>100</v>
      </c>
      <c r="E233" s="15">
        <f t="shared" si="19"/>
        <v>2.5</v>
      </c>
      <c r="F233" s="97">
        <f t="shared" si="17"/>
        <v>140816399.15275025</v>
      </c>
    </row>
    <row r="234" spans="1:6" ht="30" x14ac:dyDescent="0.25">
      <c r="A234" s="66">
        <v>44979</v>
      </c>
      <c r="B234" s="94"/>
      <c r="C234" s="99" t="s">
        <v>54</v>
      </c>
      <c r="D234" s="95">
        <v>100</v>
      </c>
      <c r="E234" s="15">
        <f t="shared" si="19"/>
        <v>2.5</v>
      </c>
      <c r="F234" s="97">
        <f t="shared" si="17"/>
        <v>140816496.65275025</v>
      </c>
    </row>
    <row r="235" spans="1:6" ht="30" x14ac:dyDescent="0.25">
      <c r="A235" s="66">
        <v>44979</v>
      </c>
      <c r="B235" s="94"/>
      <c r="C235" s="99" t="s">
        <v>54</v>
      </c>
      <c r="D235" s="95">
        <v>64.2</v>
      </c>
      <c r="E235" s="15">
        <f t="shared" si="19"/>
        <v>1.6050000000000002</v>
      </c>
      <c r="F235" s="97">
        <f t="shared" si="17"/>
        <v>140816559.24775025</v>
      </c>
    </row>
    <row r="236" spans="1:6" ht="30" x14ac:dyDescent="0.25">
      <c r="A236" s="66">
        <v>44979</v>
      </c>
      <c r="B236" s="94"/>
      <c r="C236" s="99" t="s">
        <v>54</v>
      </c>
      <c r="D236" s="95">
        <v>129.47999999999999</v>
      </c>
      <c r="E236" s="15">
        <f t="shared" si="19"/>
        <v>3.2370000000000001</v>
      </c>
      <c r="F236" s="97">
        <f t="shared" si="17"/>
        <v>140816685.49075025</v>
      </c>
    </row>
    <row r="237" spans="1:6" ht="30" x14ac:dyDescent="0.25">
      <c r="A237" s="66">
        <v>44979</v>
      </c>
      <c r="B237" s="94"/>
      <c r="C237" s="99" t="s">
        <v>54</v>
      </c>
      <c r="D237" s="95">
        <v>2077.88</v>
      </c>
      <c r="E237" s="15">
        <f t="shared" si="19"/>
        <v>51.947000000000003</v>
      </c>
      <c r="F237" s="97">
        <f t="shared" si="17"/>
        <v>140818711.42375025</v>
      </c>
    </row>
    <row r="238" spans="1:6" ht="30" x14ac:dyDescent="0.25">
      <c r="A238" s="66">
        <v>44979</v>
      </c>
      <c r="B238" s="94"/>
      <c r="C238" s="99" t="s">
        <v>54</v>
      </c>
      <c r="D238" s="95">
        <v>1143.96</v>
      </c>
      <c r="E238" s="15">
        <f t="shared" si="19"/>
        <v>28.599000000000004</v>
      </c>
      <c r="F238" s="97">
        <f t="shared" si="17"/>
        <v>140819826.78475025</v>
      </c>
    </row>
    <row r="239" spans="1:6" ht="30" x14ac:dyDescent="0.25">
      <c r="A239" s="66">
        <v>44979</v>
      </c>
      <c r="B239" s="94"/>
      <c r="C239" s="99" t="s">
        <v>54</v>
      </c>
      <c r="D239" s="95">
        <v>110.58</v>
      </c>
      <c r="E239" s="15">
        <f t="shared" si="19"/>
        <v>2.7645</v>
      </c>
      <c r="F239" s="97">
        <f t="shared" si="17"/>
        <v>140819934.60025027</v>
      </c>
    </row>
    <row r="240" spans="1:6" ht="30" x14ac:dyDescent="0.25">
      <c r="A240" s="66">
        <v>44979</v>
      </c>
      <c r="B240" s="94"/>
      <c r="C240" s="99" t="s">
        <v>54</v>
      </c>
      <c r="D240" s="95">
        <v>100</v>
      </c>
      <c r="E240" s="15">
        <f t="shared" si="19"/>
        <v>2.5</v>
      </c>
      <c r="F240" s="97">
        <f t="shared" si="17"/>
        <v>140820032.10025027</v>
      </c>
    </row>
    <row r="241" spans="1:6" ht="30" x14ac:dyDescent="0.25">
      <c r="A241" s="66">
        <v>44979</v>
      </c>
      <c r="B241" s="94"/>
      <c r="C241" s="99" t="s">
        <v>54</v>
      </c>
      <c r="D241" s="95">
        <v>100</v>
      </c>
      <c r="E241" s="15">
        <f t="shared" si="19"/>
        <v>2.5</v>
      </c>
      <c r="F241" s="97">
        <f t="shared" si="17"/>
        <v>140820129.60025027</v>
      </c>
    </row>
    <row r="242" spans="1:6" ht="30" x14ac:dyDescent="0.25">
      <c r="A242" s="66">
        <v>44979</v>
      </c>
      <c r="B242" s="94"/>
      <c r="C242" s="99" t="s">
        <v>54</v>
      </c>
      <c r="D242" s="95">
        <v>100</v>
      </c>
      <c r="E242" s="15">
        <f t="shared" si="19"/>
        <v>2.5</v>
      </c>
      <c r="F242" s="97">
        <f t="shared" si="17"/>
        <v>140820227.10025027</v>
      </c>
    </row>
    <row r="243" spans="1:6" ht="30" x14ac:dyDescent="0.25">
      <c r="A243" s="66">
        <v>44979</v>
      </c>
      <c r="B243" s="94"/>
      <c r="C243" s="99" t="s">
        <v>54</v>
      </c>
      <c r="D243" s="95">
        <v>100</v>
      </c>
      <c r="E243" s="15">
        <f t="shared" si="19"/>
        <v>2.5</v>
      </c>
      <c r="F243" s="97">
        <f t="shared" si="17"/>
        <v>140820324.60025027</v>
      </c>
    </row>
    <row r="244" spans="1:6" ht="30" x14ac:dyDescent="0.25">
      <c r="A244" s="66">
        <v>44979</v>
      </c>
      <c r="B244" s="94"/>
      <c r="C244" s="99" t="s">
        <v>54</v>
      </c>
      <c r="D244" s="95">
        <v>310.3</v>
      </c>
      <c r="E244" s="15">
        <f t="shared" si="19"/>
        <v>7.7575000000000003</v>
      </c>
      <c r="F244" s="97">
        <f t="shared" si="17"/>
        <v>140820627.14275029</v>
      </c>
    </row>
    <row r="245" spans="1:6" ht="30" x14ac:dyDescent="0.25">
      <c r="A245" s="66">
        <v>44979</v>
      </c>
      <c r="B245" s="94"/>
      <c r="C245" s="99" t="s">
        <v>54</v>
      </c>
      <c r="D245" s="95">
        <v>84</v>
      </c>
      <c r="E245" s="15">
        <f t="shared" si="19"/>
        <v>2.1</v>
      </c>
      <c r="F245" s="97">
        <f t="shared" si="17"/>
        <v>140820709.0427503</v>
      </c>
    </row>
    <row r="246" spans="1:6" ht="30" x14ac:dyDescent="0.25">
      <c r="A246" s="66">
        <v>44979</v>
      </c>
      <c r="B246" s="94"/>
      <c r="C246" s="99" t="s">
        <v>54</v>
      </c>
      <c r="D246" s="95">
        <v>100</v>
      </c>
      <c r="E246" s="15">
        <f t="shared" si="19"/>
        <v>2.5</v>
      </c>
      <c r="F246" s="97">
        <f t="shared" si="17"/>
        <v>140820806.5427503</v>
      </c>
    </row>
    <row r="247" spans="1:6" ht="30" x14ac:dyDescent="0.25">
      <c r="A247" s="66">
        <v>44979</v>
      </c>
      <c r="B247" s="94"/>
      <c r="C247" s="99" t="s">
        <v>54</v>
      </c>
      <c r="D247" s="95">
        <v>100</v>
      </c>
      <c r="E247" s="15">
        <f t="shared" si="19"/>
        <v>2.5</v>
      </c>
      <c r="F247" s="97">
        <f t="shared" si="17"/>
        <v>140820904.0427503</v>
      </c>
    </row>
    <row r="248" spans="1:6" ht="30" x14ac:dyDescent="0.25">
      <c r="A248" s="66">
        <v>44979</v>
      </c>
      <c r="B248" s="94"/>
      <c r="C248" s="99" t="s">
        <v>54</v>
      </c>
      <c r="D248" s="95">
        <v>200</v>
      </c>
      <c r="E248" s="15">
        <f t="shared" si="19"/>
        <v>5</v>
      </c>
      <c r="F248" s="97">
        <f t="shared" si="17"/>
        <v>140821099.0427503</v>
      </c>
    </row>
    <row r="249" spans="1:6" ht="30" x14ac:dyDescent="0.25">
      <c r="A249" s="66">
        <v>44979</v>
      </c>
      <c r="B249" s="94"/>
      <c r="C249" s="99" t="s">
        <v>54</v>
      </c>
      <c r="D249" s="95">
        <v>97.6</v>
      </c>
      <c r="E249" s="15">
        <f t="shared" si="19"/>
        <v>2.44</v>
      </c>
      <c r="F249" s="97">
        <f t="shared" si="17"/>
        <v>140821194.2027503</v>
      </c>
    </row>
    <row r="250" spans="1:6" ht="45" x14ac:dyDescent="0.25">
      <c r="A250" s="66">
        <v>44979</v>
      </c>
      <c r="B250" s="94"/>
      <c r="C250" s="99" t="s">
        <v>87</v>
      </c>
      <c r="D250" s="95">
        <v>967621.69</v>
      </c>
      <c r="E250" s="15"/>
      <c r="F250" s="97">
        <f t="shared" si="17"/>
        <v>141788815.89275029</v>
      </c>
    </row>
    <row r="251" spans="1:6" ht="45" x14ac:dyDescent="0.25">
      <c r="A251" s="104">
        <v>44979</v>
      </c>
      <c r="B251" s="94"/>
      <c r="C251" s="105" t="s">
        <v>87</v>
      </c>
      <c r="D251" s="106">
        <v>338840.25</v>
      </c>
      <c r="E251" s="15"/>
      <c r="F251" s="97">
        <f t="shared" si="17"/>
        <v>142127656.14275029</v>
      </c>
    </row>
    <row r="252" spans="1:6" ht="30" x14ac:dyDescent="0.25">
      <c r="A252" s="107">
        <v>44980</v>
      </c>
      <c r="B252" s="94"/>
      <c r="C252" s="108" t="s">
        <v>33</v>
      </c>
      <c r="D252" s="109">
        <v>56850</v>
      </c>
      <c r="E252" s="15"/>
      <c r="F252" s="97">
        <f t="shared" si="17"/>
        <v>142184506.14275029</v>
      </c>
    </row>
    <row r="253" spans="1:6" ht="30" x14ac:dyDescent="0.25">
      <c r="A253" s="107">
        <v>44980</v>
      </c>
      <c r="B253" s="94"/>
      <c r="C253" s="108" t="s">
        <v>54</v>
      </c>
      <c r="D253" s="109">
        <v>2060.04</v>
      </c>
      <c r="E253" s="15">
        <f>+D253*0.025</f>
        <v>51.501000000000005</v>
      </c>
      <c r="F253" s="97">
        <f t="shared" si="17"/>
        <v>142186514.6817503</v>
      </c>
    </row>
    <row r="254" spans="1:6" ht="30" x14ac:dyDescent="0.25">
      <c r="A254" s="107">
        <v>44980</v>
      </c>
      <c r="B254" s="94"/>
      <c r="C254" s="108" t="s">
        <v>54</v>
      </c>
      <c r="D254" s="109">
        <v>1514.16</v>
      </c>
      <c r="E254" s="15">
        <f t="shared" ref="E254:E263" si="20">+D254*0.025</f>
        <v>37.854000000000006</v>
      </c>
      <c r="F254" s="97">
        <f t="shared" si="17"/>
        <v>142187990.98775029</v>
      </c>
    </row>
    <row r="255" spans="1:6" ht="30" x14ac:dyDescent="0.25">
      <c r="A255" s="107">
        <v>44980</v>
      </c>
      <c r="B255" s="94"/>
      <c r="C255" s="108" t="s">
        <v>54</v>
      </c>
      <c r="D255" s="109">
        <v>880.6</v>
      </c>
      <c r="E255" s="15">
        <f t="shared" si="20"/>
        <v>22.015000000000001</v>
      </c>
      <c r="F255" s="97">
        <f t="shared" si="17"/>
        <v>142188849.5727503</v>
      </c>
    </row>
    <row r="256" spans="1:6" ht="30" x14ac:dyDescent="0.25">
      <c r="A256" s="107">
        <v>44980</v>
      </c>
      <c r="B256" s="94"/>
      <c r="C256" s="108" t="s">
        <v>54</v>
      </c>
      <c r="D256" s="109">
        <v>232.8</v>
      </c>
      <c r="E256" s="15">
        <f t="shared" si="20"/>
        <v>5.82</v>
      </c>
      <c r="F256" s="97">
        <f t="shared" si="17"/>
        <v>142189076.55275032</v>
      </c>
    </row>
    <row r="257" spans="1:6" ht="30" x14ac:dyDescent="0.25">
      <c r="A257" s="107">
        <v>44980</v>
      </c>
      <c r="B257" s="94"/>
      <c r="C257" s="108" t="s">
        <v>54</v>
      </c>
      <c r="D257" s="109">
        <v>119.84</v>
      </c>
      <c r="E257" s="15">
        <f t="shared" si="20"/>
        <v>2.9960000000000004</v>
      </c>
      <c r="F257" s="97">
        <f t="shared" si="17"/>
        <v>142189193.39675033</v>
      </c>
    </row>
    <row r="258" spans="1:6" ht="30" x14ac:dyDescent="0.25">
      <c r="A258" s="107">
        <v>44980</v>
      </c>
      <c r="B258" s="94"/>
      <c r="C258" s="108" t="s">
        <v>54</v>
      </c>
      <c r="D258" s="109">
        <v>1204.76</v>
      </c>
      <c r="E258" s="15">
        <f t="shared" si="20"/>
        <v>30.119</v>
      </c>
      <c r="F258" s="97">
        <f t="shared" si="17"/>
        <v>142190368.03775033</v>
      </c>
    </row>
    <row r="259" spans="1:6" ht="30" x14ac:dyDescent="0.25">
      <c r="A259" s="107">
        <v>44980</v>
      </c>
      <c r="B259" s="94"/>
      <c r="C259" s="108" t="s">
        <v>54</v>
      </c>
      <c r="D259" s="109">
        <v>100</v>
      </c>
      <c r="E259" s="15">
        <f t="shared" si="20"/>
        <v>2.5</v>
      </c>
      <c r="F259" s="97">
        <f t="shared" si="17"/>
        <v>142190465.53775033</v>
      </c>
    </row>
    <row r="260" spans="1:6" ht="30" x14ac:dyDescent="0.25">
      <c r="A260" s="107">
        <v>44980</v>
      </c>
      <c r="B260" s="94"/>
      <c r="C260" s="108" t="s">
        <v>54</v>
      </c>
      <c r="D260" s="109">
        <v>100</v>
      </c>
      <c r="E260" s="15">
        <f t="shared" si="20"/>
        <v>2.5</v>
      </c>
      <c r="F260" s="97">
        <f t="shared" si="17"/>
        <v>142190563.03775033</v>
      </c>
    </row>
    <row r="261" spans="1:6" ht="30" x14ac:dyDescent="0.25">
      <c r="A261" s="107">
        <v>44980</v>
      </c>
      <c r="B261" s="94"/>
      <c r="C261" s="108" t="s">
        <v>54</v>
      </c>
      <c r="D261" s="109">
        <v>180</v>
      </c>
      <c r="E261" s="15">
        <f t="shared" si="20"/>
        <v>4.5</v>
      </c>
      <c r="F261" s="97">
        <f t="shared" si="17"/>
        <v>142190738.53775033</v>
      </c>
    </row>
    <row r="262" spans="1:6" ht="30" x14ac:dyDescent="0.25">
      <c r="A262" s="107">
        <v>44980</v>
      </c>
      <c r="B262" s="94"/>
      <c r="C262" s="108" t="s">
        <v>54</v>
      </c>
      <c r="D262" s="109">
        <v>100</v>
      </c>
      <c r="E262" s="15">
        <f t="shared" si="20"/>
        <v>2.5</v>
      </c>
      <c r="F262" s="97">
        <f t="shared" si="17"/>
        <v>142190836.03775033</v>
      </c>
    </row>
    <row r="263" spans="1:6" ht="30" x14ac:dyDescent="0.25">
      <c r="A263" s="107">
        <v>44980</v>
      </c>
      <c r="B263" s="94"/>
      <c r="C263" s="108" t="s">
        <v>54</v>
      </c>
      <c r="D263" s="109">
        <v>221.08</v>
      </c>
      <c r="E263" s="15">
        <f t="shared" si="20"/>
        <v>5.527000000000001</v>
      </c>
      <c r="F263" s="97">
        <f t="shared" si="17"/>
        <v>142191051.59075034</v>
      </c>
    </row>
    <row r="264" spans="1:6" ht="30" x14ac:dyDescent="0.25">
      <c r="A264" s="107">
        <v>44980</v>
      </c>
      <c r="B264" s="94"/>
      <c r="C264" s="108" t="s">
        <v>88</v>
      </c>
      <c r="D264" s="109">
        <v>446381.54</v>
      </c>
      <c r="E264" s="15"/>
      <c r="F264" s="97">
        <f t="shared" si="17"/>
        <v>142637433.13075033</v>
      </c>
    </row>
    <row r="265" spans="1:6" ht="30" x14ac:dyDescent="0.25">
      <c r="A265" s="107">
        <v>44982</v>
      </c>
      <c r="B265" s="94"/>
      <c r="C265" s="108" t="s">
        <v>33</v>
      </c>
      <c r="D265" s="109">
        <v>96016</v>
      </c>
      <c r="E265" s="15"/>
      <c r="F265" s="97">
        <f t="shared" si="17"/>
        <v>142733449.13075033</v>
      </c>
    </row>
    <row r="266" spans="1:6" ht="30" x14ac:dyDescent="0.25">
      <c r="A266" s="107">
        <v>44982</v>
      </c>
      <c r="B266" s="94"/>
      <c r="C266" s="108" t="s">
        <v>54</v>
      </c>
      <c r="D266" s="109">
        <v>1987.46</v>
      </c>
      <c r="E266" s="15">
        <f>+D266*0.025</f>
        <v>49.686500000000002</v>
      </c>
      <c r="F266" s="97">
        <f t="shared" si="17"/>
        <v>142735386.90425032</v>
      </c>
    </row>
    <row r="267" spans="1:6" ht="30" x14ac:dyDescent="0.25">
      <c r="A267" s="107">
        <v>44982</v>
      </c>
      <c r="B267" s="94"/>
      <c r="C267" s="108" t="s">
        <v>54</v>
      </c>
      <c r="D267" s="109">
        <v>25255.58</v>
      </c>
      <c r="E267" s="15">
        <f t="shared" ref="E267:E278" si="21">+D267*0.025</f>
        <v>631.38950000000011</v>
      </c>
      <c r="F267" s="97">
        <f t="shared" si="17"/>
        <v>142760011.09475034</v>
      </c>
    </row>
    <row r="268" spans="1:6" ht="30" x14ac:dyDescent="0.25">
      <c r="A268" s="107">
        <v>44982</v>
      </c>
      <c r="B268" s="94"/>
      <c r="C268" s="108" t="s">
        <v>54</v>
      </c>
      <c r="D268" s="109">
        <v>1928.68</v>
      </c>
      <c r="E268" s="15">
        <f t="shared" si="21"/>
        <v>48.217000000000006</v>
      </c>
      <c r="F268" s="97">
        <f t="shared" si="17"/>
        <v>142761891.55775034</v>
      </c>
    </row>
    <row r="269" spans="1:6" ht="30" x14ac:dyDescent="0.25">
      <c r="A269" s="107">
        <v>44982</v>
      </c>
      <c r="B269" s="94"/>
      <c r="C269" s="108" t="s">
        <v>54</v>
      </c>
      <c r="D269" s="109">
        <v>100</v>
      </c>
      <c r="E269" s="15">
        <f t="shared" si="21"/>
        <v>2.5</v>
      </c>
      <c r="F269" s="97">
        <f t="shared" si="17"/>
        <v>142761989.05775034</v>
      </c>
    </row>
    <row r="270" spans="1:6" ht="30" x14ac:dyDescent="0.25">
      <c r="A270" s="107">
        <v>44982</v>
      </c>
      <c r="B270" s="94"/>
      <c r="C270" s="108" t="s">
        <v>54</v>
      </c>
      <c r="D270" s="109">
        <v>327.66000000000003</v>
      </c>
      <c r="E270" s="15">
        <f t="shared" si="21"/>
        <v>8.1915000000000013</v>
      </c>
      <c r="F270" s="97">
        <f t="shared" ref="F270:F308" si="22">F269+D270-E270</f>
        <v>142762308.52625033</v>
      </c>
    </row>
    <row r="271" spans="1:6" ht="30" x14ac:dyDescent="0.25">
      <c r="A271" s="107">
        <v>44982</v>
      </c>
      <c r="B271" s="94"/>
      <c r="C271" s="108" t="s">
        <v>54</v>
      </c>
      <c r="D271" s="109">
        <v>100</v>
      </c>
      <c r="E271" s="15">
        <f t="shared" si="21"/>
        <v>2.5</v>
      </c>
      <c r="F271" s="97">
        <f t="shared" si="22"/>
        <v>142762406.02625033</v>
      </c>
    </row>
    <row r="272" spans="1:6" ht="30" x14ac:dyDescent="0.25">
      <c r="A272" s="107">
        <v>44982</v>
      </c>
      <c r="B272" s="94"/>
      <c r="C272" s="108" t="s">
        <v>54</v>
      </c>
      <c r="D272" s="109">
        <v>136.36000000000001</v>
      </c>
      <c r="E272" s="15">
        <f t="shared" si="21"/>
        <v>3.4090000000000007</v>
      </c>
      <c r="F272" s="97">
        <f t="shared" si="22"/>
        <v>142762538.97725034</v>
      </c>
    </row>
    <row r="273" spans="1:6" ht="30" x14ac:dyDescent="0.25">
      <c r="A273" s="107">
        <v>44982</v>
      </c>
      <c r="B273" s="94"/>
      <c r="C273" s="108" t="s">
        <v>54</v>
      </c>
      <c r="D273" s="109">
        <v>100</v>
      </c>
      <c r="E273" s="15">
        <f t="shared" si="21"/>
        <v>2.5</v>
      </c>
      <c r="F273" s="97">
        <f t="shared" si="22"/>
        <v>142762636.47725034</v>
      </c>
    </row>
    <row r="274" spans="1:6" ht="30" x14ac:dyDescent="0.25">
      <c r="A274" s="107">
        <v>44982</v>
      </c>
      <c r="B274" s="94"/>
      <c r="C274" s="108" t="s">
        <v>54</v>
      </c>
      <c r="D274" s="109">
        <v>256.95999999999998</v>
      </c>
      <c r="E274" s="15">
        <f t="shared" si="21"/>
        <v>6.4239999999999995</v>
      </c>
      <c r="F274" s="97">
        <f t="shared" si="22"/>
        <v>142762887.01325035</v>
      </c>
    </row>
    <row r="275" spans="1:6" ht="30" x14ac:dyDescent="0.25">
      <c r="A275" s="107">
        <v>44982</v>
      </c>
      <c r="B275" s="94"/>
      <c r="C275" s="108" t="s">
        <v>54</v>
      </c>
      <c r="D275" s="109">
        <v>9447.02</v>
      </c>
      <c r="E275" s="15">
        <f t="shared" si="21"/>
        <v>236.17550000000003</v>
      </c>
      <c r="F275" s="97">
        <f t="shared" si="22"/>
        <v>142772097.85775036</v>
      </c>
    </row>
    <row r="276" spans="1:6" ht="30" x14ac:dyDescent="0.25">
      <c r="A276" s="107">
        <v>44982</v>
      </c>
      <c r="B276" s="94"/>
      <c r="C276" s="108" t="s">
        <v>54</v>
      </c>
      <c r="D276" s="109">
        <v>1800</v>
      </c>
      <c r="E276" s="15">
        <f t="shared" si="21"/>
        <v>45</v>
      </c>
      <c r="F276" s="97">
        <f t="shared" si="22"/>
        <v>142773852.85775036</v>
      </c>
    </row>
    <row r="277" spans="1:6" ht="30" x14ac:dyDescent="0.25">
      <c r="A277" s="107">
        <v>44982</v>
      </c>
      <c r="B277" s="94"/>
      <c r="C277" s="108" t="s">
        <v>54</v>
      </c>
      <c r="D277" s="109">
        <v>1650</v>
      </c>
      <c r="E277" s="15">
        <f t="shared" si="21"/>
        <v>41.25</v>
      </c>
      <c r="F277" s="97">
        <f t="shared" si="22"/>
        <v>142775461.60775036</v>
      </c>
    </row>
    <row r="278" spans="1:6" ht="30" x14ac:dyDescent="0.25">
      <c r="A278" s="107">
        <v>44982</v>
      </c>
      <c r="B278" s="94"/>
      <c r="C278" s="108" t="s">
        <v>54</v>
      </c>
      <c r="D278" s="109">
        <v>600</v>
      </c>
      <c r="E278" s="15">
        <f t="shared" si="21"/>
        <v>15</v>
      </c>
      <c r="F278" s="97">
        <f t="shared" si="22"/>
        <v>142776046.60775036</v>
      </c>
    </row>
    <row r="279" spans="1:6" ht="30" x14ac:dyDescent="0.25">
      <c r="A279" s="110">
        <v>44984</v>
      </c>
      <c r="B279" s="94"/>
      <c r="C279" s="111" t="s">
        <v>33</v>
      </c>
      <c r="D279" s="112">
        <v>6980</v>
      </c>
      <c r="E279" s="15"/>
      <c r="F279" s="97">
        <f t="shared" si="22"/>
        <v>142783026.60775036</v>
      </c>
    </row>
    <row r="280" spans="1:6" ht="30" x14ac:dyDescent="0.25">
      <c r="A280" s="66">
        <v>44985</v>
      </c>
      <c r="B280" s="94"/>
      <c r="C280" s="99" t="s">
        <v>33</v>
      </c>
      <c r="D280" s="95">
        <v>23905</v>
      </c>
      <c r="E280" s="15"/>
      <c r="F280" s="97">
        <f t="shared" si="22"/>
        <v>142806931.60775036</v>
      </c>
    </row>
    <row r="281" spans="1:6" ht="30" x14ac:dyDescent="0.25">
      <c r="A281" s="66">
        <v>44985</v>
      </c>
      <c r="B281" s="94"/>
      <c r="C281" s="99" t="s">
        <v>54</v>
      </c>
      <c r="D281" s="95">
        <v>100</v>
      </c>
      <c r="E281" s="15">
        <f>+D281*0.025</f>
        <v>2.5</v>
      </c>
      <c r="F281" s="97">
        <f t="shared" si="22"/>
        <v>142807029.10775036</v>
      </c>
    </row>
    <row r="282" spans="1:6" ht="30" x14ac:dyDescent="0.25">
      <c r="A282" s="66">
        <v>44985</v>
      </c>
      <c r="B282" s="94"/>
      <c r="C282" s="99" t="s">
        <v>54</v>
      </c>
      <c r="D282" s="95">
        <v>100</v>
      </c>
      <c r="E282" s="15">
        <f t="shared" ref="E282:E294" si="23">+D282*0.025</f>
        <v>2.5</v>
      </c>
      <c r="F282" s="97">
        <f t="shared" si="22"/>
        <v>142807126.60775036</v>
      </c>
    </row>
    <row r="283" spans="1:6" ht="30" x14ac:dyDescent="0.25">
      <c r="A283" s="66">
        <v>44985</v>
      </c>
      <c r="B283" s="94"/>
      <c r="C283" s="99" t="s">
        <v>54</v>
      </c>
      <c r="D283" s="95">
        <v>100</v>
      </c>
      <c r="E283" s="15">
        <f t="shared" si="23"/>
        <v>2.5</v>
      </c>
      <c r="F283" s="97">
        <f t="shared" si="22"/>
        <v>142807224.10775036</v>
      </c>
    </row>
    <row r="284" spans="1:6" ht="30" x14ac:dyDescent="0.25">
      <c r="A284" s="66">
        <v>44985</v>
      </c>
      <c r="B284" s="94"/>
      <c r="C284" s="99" t="s">
        <v>54</v>
      </c>
      <c r="D284" s="95">
        <v>200</v>
      </c>
      <c r="E284" s="15">
        <f t="shared" si="23"/>
        <v>5</v>
      </c>
      <c r="F284" s="97">
        <f t="shared" si="22"/>
        <v>142807419.10775036</v>
      </c>
    </row>
    <row r="285" spans="1:6" ht="30" x14ac:dyDescent="0.25">
      <c r="A285" s="66">
        <v>44985</v>
      </c>
      <c r="B285" s="94"/>
      <c r="C285" s="99" t="s">
        <v>54</v>
      </c>
      <c r="D285" s="95">
        <v>100</v>
      </c>
      <c r="E285" s="15">
        <f t="shared" si="23"/>
        <v>2.5</v>
      </c>
      <c r="F285" s="97">
        <f t="shared" si="22"/>
        <v>142807516.60775036</v>
      </c>
    </row>
    <row r="286" spans="1:6" ht="30" x14ac:dyDescent="0.25">
      <c r="A286" s="66">
        <v>44985</v>
      </c>
      <c r="B286" s="94"/>
      <c r="C286" s="99" t="s">
        <v>54</v>
      </c>
      <c r="D286" s="95">
        <v>100</v>
      </c>
      <c r="E286" s="15">
        <f t="shared" si="23"/>
        <v>2.5</v>
      </c>
      <c r="F286" s="97">
        <f t="shared" si="22"/>
        <v>142807614.10775036</v>
      </c>
    </row>
    <row r="287" spans="1:6" ht="30" x14ac:dyDescent="0.25">
      <c r="A287" s="66">
        <v>44985</v>
      </c>
      <c r="B287" s="94"/>
      <c r="C287" s="99" t="s">
        <v>54</v>
      </c>
      <c r="D287" s="95">
        <v>156.96</v>
      </c>
      <c r="E287" s="15">
        <f t="shared" si="23"/>
        <v>3.9240000000000004</v>
      </c>
      <c r="F287" s="97">
        <f t="shared" si="22"/>
        <v>142807767.14375037</v>
      </c>
    </row>
    <row r="288" spans="1:6" ht="30" x14ac:dyDescent="0.25">
      <c r="A288" s="66">
        <v>44985</v>
      </c>
      <c r="B288" s="94"/>
      <c r="C288" s="99" t="s">
        <v>54</v>
      </c>
      <c r="D288" s="95">
        <v>215.28</v>
      </c>
      <c r="E288" s="15">
        <f t="shared" si="23"/>
        <v>5.3820000000000006</v>
      </c>
      <c r="F288" s="97">
        <f t="shared" si="22"/>
        <v>142807977.04175037</v>
      </c>
    </row>
    <row r="289" spans="1:6" ht="30" x14ac:dyDescent="0.25">
      <c r="A289" s="66">
        <v>44985</v>
      </c>
      <c r="B289" s="94"/>
      <c r="C289" s="99" t="s">
        <v>54</v>
      </c>
      <c r="D289" s="95">
        <v>487.02</v>
      </c>
      <c r="E289" s="15">
        <f t="shared" si="23"/>
        <v>12.1755</v>
      </c>
      <c r="F289" s="97">
        <f t="shared" si="22"/>
        <v>142808451.88625038</v>
      </c>
    </row>
    <row r="290" spans="1:6" ht="30" x14ac:dyDescent="0.25">
      <c r="A290" s="66">
        <v>44985</v>
      </c>
      <c r="B290" s="94"/>
      <c r="C290" s="99" t="s">
        <v>54</v>
      </c>
      <c r="D290" s="95">
        <v>600</v>
      </c>
      <c r="E290" s="15">
        <f t="shared" si="23"/>
        <v>15</v>
      </c>
      <c r="F290" s="97">
        <f t="shared" si="22"/>
        <v>142809036.88625038</v>
      </c>
    </row>
    <row r="291" spans="1:6" ht="30" x14ac:dyDescent="0.25">
      <c r="A291" s="66">
        <v>44985</v>
      </c>
      <c r="B291" s="94"/>
      <c r="C291" s="99" t="s">
        <v>54</v>
      </c>
      <c r="D291" s="95">
        <v>394.41</v>
      </c>
      <c r="E291" s="15">
        <f t="shared" si="23"/>
        <v>9.8602500000000006</v>
      </c>
      <c r="F291" s="97">
        <f t="shared" si="22"/>
        <v>142809421.43600038</v>
      </c>
    </row>
    <row r="292" spans="1:6" ht="30" x14ac:dyDescent="0.25">
      <c r="A292" s="66">
        <v>44985</v>
      </c>
      <c r="B292" s="94"/>
      <c r="C292" s="99" t="s">
        <v>54</v>
      </c>
      <c r="D292" s="95">
        <v>1489.98</v>
      </c>
      <c r="E292" s="15">
        <f t="shared" si="23"/>
        <v>37.249500000000005</v>
      </c>
      <c r="F292" s="97">
        <f t="shared" si="22"/>
        <v>142810874.16650036</v>
      </c>
    </row>
    <row r="293" spans="1:6" ht="30" x14ac:dyDescent="0.25">
      <c r="A293" s="66">
        <v>44985</v>
      </c>
      <c r="B293" s="94"/>
      <c r="C293" s="99" t="s">
        <v>54</v>
      </c>
      <c r="D293" s="95">
        <v>69.56</v>
      </c>
      <c r="E293" s="15">
        <f t="shared" si="23"/>
        <v>1.7390000000000001</v>
      </c>
      <c r="F293" s="97">
        <f t="shared" si="22"/>
        <v>142810941.98750037</v>
      </c>
    </row>
    <row r="294" spans="1:6" ht="30" x14ac:dyDescent="0.25">
      <c r="A294" s="66">
        <v>44985</v>
      </c>
      <c r="B294" s="94"/>
      <c r="C294" s="99" t="s">
        <v>54</v>
      </c>
      <c r="D294" s="95">
        <v>5050</v>
      </c>
      <c r="E294" s="15">
        <f t="shared" si="23"/>
        <v>126.25</v>
      </c>
      <c r="F294" s="97">
        <f t="shared" si="22"/>
        <v>142815865.73750037</v>
      </c>
    </row>
    <row r="295" spans="1:6" ht="45" x14ac:dyDescent="0.25">
      <c r="A295" s="66">
        <v>44985</v>
      </c>
      <c r="B295" s="94"/>
      <c r="C295" s="99" t="s">
        <v>89</v>
      </c>
      <c r="D295" s="95">
        <v>31254439.420000002</v>
      </c>
      <c r="E295" s="15"/>
      <c r="F295" s="97">
        <f t="shared" si="22"/>
        <v>174070305.15750039</v>
      </c>
    </row>
    <row r="296" spans="1:6" ht="48" customHeight="1" x14ac:dyDescent="0.25">
      <c r="A296" s="66">
        <v>44985</v>
      </c>
      <c r="B296" s="94"/>
      <c r="C296" s="99" t="s">
        <v>90</v>
      </c>
      <c r="D296" s="95">
        <v>82348.88</v>
      </c>
      <c r="E296" s="15"/>
      <c r="F296" s="97">
        <f t="shared" si="22"/>
        <v>174152654.03750038</v>
      </c>
    </row>
    <row r="297" spans="1:6" ht="39.75" customHeight="1" x14ac:dyDescent="0.25">
      <c r="A297" s="66">
        <v>44985</v>
      </c>
      <c r="B297" s="94"/>
      <c r="C297" s="99" t="s">
        <v>91</v>
      </c>
      <c r="D297" s="95">
        <v>50000</v>
      </c>
      <c r="E297" s="15"/>
      <c r="F297" s="97">
        <f t="shared" si="22"/>
        <v>174202654.03750038</v>
      </c>
    </row>
    <row r="298" spans="1:6" ht="47.25" customHeight="1" x14ac:dyDescent="0.25">
      <c r="A298" s="66">
        <v>44985</v>
      </c>
      <c r="B298" s="103" t="s">
        <v>92</v>
      </c>
      <c r="C298" s="72" t="s">
        <v>93</v>
      </c>
      <c r="D298" s="95"/>
      <c r="E298" s="75">
        <v>183272.87</v>
      </c>
      <c r="F298" s="97">
        <f t="shared" si="22"/>
        <v>174019381.16750038</v>
      </c>
    </row>
    <row r="299" spans="1:6" ht="42.75" customHeight="1" x14ac:dyDescent="0.25">
      <c r="A299" s="66">
        <v>44985</v>
      </c>
      <c r="B299" s="103"/>
      <c r="C299" s="72" t="s">
        <v>94</v>
      </c>
      <c r="D299" s="95">
        <v>50000</v>
      </c>
      <c r="E299" s="75"/>
      <c r="F299" s="97">
        <f t="shared" si="22"/>
        <v>174069381.16750038</v>
      </c>
    </row>
    <row r="300" spans="1:6" ht="44.25" customHeight="1" x14ac:dyDescent="0.25">
      <c r="A300" s="66">
        <v>44985</v>
      </c>
      <c r="B300" s="103"/>
      <c r="C300" s="72" t="s">
        <v>94</v>
      </c>
      <c r="D300" s="95">
        <v>1502143.06</v>
      </c>
      <c r="E300" s="75"/>
      <c r="F300" s="97">
        <f t="shared" si="22"/>
        <v>175571524.22750038</v>
      </c>
    </row>
    <row r="301" spans="1:6" ht="44.25" customHeight="1" x14ac:dyDescent="0.25">
      <c r="A301" s="66">
        <v>44985</v>
      </c>
      <c r="B301" s="103"/>
      <c r="C301" s="72" t="s">
        <v>94</v>
      </c>
      <c r="D301" s="95">
        <v>373697.3</v>
      </c>
      <c r="E301" s="75"/>
      <c r="F301" s="97">
        <f t="shared" si="22"/>
        <v>175945221.52750039</v>
      </c>
    </row>
    <row r="302" spans="1:6" ht="50.25" customHeight="1" x14ac:dyDescent="0.25">
      <c r="A302" s="66">
        <v>44985</v>
      </c>
      <c r="B302" s="103"/>
      <c r="C302" s="72" t="s">
        <v>94</v>
      </c>
      <c r="D302" s="95">
        <v>11803.77</v>
      </c>
      <c r="E302" s="75"/>
      <c r="F302" s="97">
        <f t="shared" si="22"/>
        <v>175957025.2975004</v>
      </c>
    </row>
    <row r="303" spans="1:6" ht="54.75" customHeight="1" x14ac:dyDescent="0.25">
      <c r="A303" s="66">
        <v>44985</v>
      </c>
      <c r="B303" s="103" t="s">
        <v>95</v>
      </c>
      <c r="C303" s="72" t="s">
        <v>96</v>
      </c>
      <c r="D303" s="95"/>
      <c r="E303" s="75">
        <v>439449.76</v>
      </c>
      <c r="F303" s="97">
        <f t="shared" si="22"/>
        <v>175517575.53750041</v>
      </c>
    </row>
    <row r="304" spans="1:6" ht="54" customHeight="1" x14ac:dyDescent="0.25">
      <c r="A304" s="66">
        <v>44985</v>
      </c>
      <c r="B304" s="103" t="s">
        <v>97</v>
      </c>
      <c r="C304" s="72" t="s">
        <v>98</v>
      </c>
      <c r="D304" s="95"/>
      <c r="E304" s="95">
        <v>668071.25</v>
      </c>
      <c r="F304" s="97">
        <f t="shared" si="22"/>
        <v>174849504.28750041</v>
      </c>
    </row>
    <row r="305" spans="1:6" ht="41.25" customHeight="1" x14ac:dyDescent="0.25">
      <c r="A305" s="66">
        <v>44985</v>
      </c>
      <c r="B305" s="103" t="s">
        <v>99</v>
      </c>
      <c r="C305" s="72" t="s">
        <v>100</v>
      </c>
      <c r="D305" s="95"/>
      <c r="E305" s="95">
        <v>52247.32</v>
      </c>
      <c r="F305" s="97">
        <f t="shared" si="22"/>
        <v>174797256.96750042</v>
      </c>
    </row>
    <row r="306" spans="1:6" ht="51" customHeight="1" x14ac:dyDescent="0.25">
      <c r="A306" s="66">
        <v>44985</v>
      </c>
      <c r="B306" s="103" t="s">
        <v>101</v>
      </c>
      <c r="C306" s="72" t="s">
        <v>102</v>
      </c>
      <c r="D306" s="95"/>
      <c r="E306" s="95">
        <v>46364.78</v>
      </c>
      <c r="F306" s="97">
        <f t="shared" si="22"/>
        <v>174750892.18750042</v>
      </c>
    </row>
    <row r="307" spans="1:6" ht="39.75" customHeight="1" x14ac:dyDescent="0.25">
      <c r="A307" s="66">
        <v>44985</v>
      </c>
      <c r="B307" s="103" t="s">
        <v>103</v>
      </c>
      <c r="C307" s="72" t="s">
        <v>104</v>
      </c>
      <c r="D307" s="95"/>
      <c r="E307" s="95">
        <v>438900</v>
      </c>
      <c r="F307" s="97">
        <f t="shared" si="22"/>
        <v>174311992.18750042</v>
      </c>
    </row>
    <row r="308" spans="1:6" ht="53.25" customHeight="1" x14ac:dyDescent="0.25">
      <c r="A308" s="66">
        <v>44985</v>
      </c>
      <c r="B308" s="103" t="s">
        <v>105</v>
      </c>
      <c r="C308" s="72" t="s">
        <v>106</v>
      </c>
      <c r="D308" s="95"/>
      <c r="E308" s="95">
        <v>13909.44</v>
      </c>
      <c r="F308" s="113">
        <f t="shared" si="22"/>
        <v>174298082.74750042</v>
      </c>
    </row>
    <row r="309" spans="1:6" ht="15.75" thickBot="1" x14ac:dyDescent="0.3">
      <c r="A309" s="114"/>
      <c r="B309" s="115"/>
      <c r="C309" s="116"/>
      <c r="D309" s="117">
        <f>SUM(D12:D308)</f>
        <v>84192750.61999999</v>
      </c>
      <c r="E309" s="117">
        <f>SUM(E12:E308)</f>
        <v>51445715.182500012</v>
      </c>
      <c r="F309" s="118"/>
    </row>
    <row r="310" spans="1:6" ht="15.75" thickTop="1" x14ac:dyDescent="0.25">
      <c r="A310" s="114"/>
      <c r="B310" s="115"/>
      <c r="C310" s="116"/>
      <c r="D310" s="119"/>
      <c r="E310" s="119"/>
      <c r="F310" s="120"/>
    </row>
    <row r="311" spans="1:6" ht="15.75" x14ac:dyDescent="0.25">
      <c r="A311" s="12"/>
      <c r="B311" s="121"/>
      <c r="C311" s="122"/>
      <c r="D311" s="123"/>
      <c r="E311" s="123"/>
      <c r="F311" s="124"/>
    </row>
    <row r="312" spans="1:6" ht="15.75" x14ac:dyDescent="0.25">
      <c r="A312" s="12"/>
      <c r="B312" s="121"/>
      <c r="C312" s="122"/>
      <c r="D312" s="123"/>
      <c r="E312" s="123"/>
      <c r="F312" s="124"/>
    </row>
    <row r="313" spans="1:6" ht="15.75" x14ac:dyDescent="0.25">
      <c r="A313" s="42" t="s">
        <v>28</v>
      </c>
      <c r="B313" s="42"/>
      <c r="C313" s="42"/>
      <c r="D313" s="42"/>
      <c r="E313" s="42"/>
      <c r="F313" s="42"/>
    </row>
    <row r="314" spans="1:6" ht="15.75" x14ac:dyDescent="0.25">
      <c r="A314" s="43" t="s">
        <v>13</v>
      </c>
      <c r="B314" s="43"/>
      <c r="C314" s="43"/>
      <c r="D314" s="43"/>
      <c r="E314" s="43"/>
      <c r="F314" s="43"/>
    </row>
    <row r="315" spans="1:6" ht="15.75" x14ac:dyDescent="0.25">
      <c r="A315" s="41"/>
      <c r="B315" s="41"/>
      <c r="C315" s="41"/>
      <c r="D315" s="41"/>
      <c r="E315" s="41"/>
      <c r="F315" s="41"/>
    </row>
    <row r="316" spans="1:6" ht="15.75" x14ac:dyDescent="0.25">
      <c r="A316" s="41"/>
      <c r="B316" s="41"/>
      <c r="C316" s="41"/>
      <c r="D316" s="41"/>
      <c r="E316" s="41"/>
      <c r="F316" s="41"/>
    </row>
    <row r="317" spans="1:6" ht="15.75" x14ac:dyDescent="0.25">
      <c r="A317" s="41"/>
      <c r="B317" s="41"/>
      <c r="C317" s="41"/>
      <c r="D317" s="41"/>
      <c r="E317" s="41"/>
      <c r="F317" s="41"/>
    </row>
    <row r="318" spans="1:6" ht="15.75" x14ac:dyDescent="0.25">
      <c r="A318" s="19"/>
      <c r="B318" s="19"/>
      <c r="C318" s="19"/>
      <c r="D318" s="19"/>
      <c r="E318" s="19"/>
      <c r="F318" s="19"/>
    </row>
    <row r="319" spans="1:6" ht="15.75" x14ac:dyDescent="0.25">
      <c r="A319" s="19"/>
      <c r="B319" s="19"/>
      <c r="C319" s="19"/>
      <c r="D319" s="19"/>
      <c r="E319" s="19"/>
      <c r="F319" s="19"/>
    </row>
    <row r="320" spans="1:6" ht="15.75" x14ac:dyDescent="0.25">
      <c r="A320" s="42" t="s">
        <v>19</v>
      </c>
      <c r="B320" s="42"/>
      <c r="C320" s="42"/>
      <c r="D320" s="34"/>
      <c r="E320" s="4" t="s">
        <v>17</v>
      </c>
      <c r="F320" s="4"/>
    </row>
    <row r="321" spans="1:6" ht="15.75" x14ac:dyDescent="0.25">
      <c r="A321" s="43" t="s">
        <v>107</v>
      </c>
      <c r="B321" s="43"/>
      <c r="C321" s="43"/>
      <c r="D321" s="125" t="s">
        <v>18</v>
      </c>
      <c r="E321" s="125"/>
      <c r="F321" s="125"/>
    </row>
    <row r="322" spans="1:6" ht="15.75" x14ac:dyDescent="0.25">
      <c r="A322" s="19"/>
      <c r="B322" s="19"/>
      <c r="C322" s="19"/>
      <c r="D322" s="19"/>
      <c r="E322" s="19"/>
      <c r="F322" s="19"/>
    </row>
    <row r="323" spans="1:6" ht="15.75" x14ac:dyDescent="0.25">
      <c r="A323" s="19"/>
      <c r="B323" s="126"/>
      <c r="C323" s="19"/>
      <c r="D323" s="19"/>
      <c r="E323" s="127"/>
      <c r="F323" s="127"/>
    </row>
    <row r="324" spans="1:6" ht="15.75" x14ac:dyDescent="0.25">
      <c r="A324" s="19"/>
      <c r="B324" s="126"/>
      <c r="C324" s="19"/>
      <c r="D324" s="19"/>
      <c r="E324" s="127"/>
      <c r="F324" s="127"/>
    </row>
    <row r="325" spans="1:6" ht="15.75" x14ac:dyDescent="0.25">
      <c r="A325" s="19"/>
      <c r="B325" s="126"/>
      <c r="C325" s="19"/>
      <c r="D325" s="19"/>
      <c r="E325" s="127"/>
      <c r="F325" s="127"/>
    </row>
    <row r="326" spans="1:6" ht="15.75" x14ac:dyDescent="0.25">
      <c r="A326" s="90"/>
      <c r="B326" s="90"/>
      <c r="C326" s="90"/>
      <c r="D326" s="90"/>
      <c r="E326" s="90"/>
      <c r="F326" s="90"/>
    </row>
    <row r="327" spans="1:6" ht="15.75" x14ac:dyDescent="0.25">
      <c r="A327" s="90"/>
      <c r="B327" s="90"/>
      <c r="C327" s="90"/>
      <c r="D327" s="90"/>
      <c r="E327" s="90"/>
      <c r="F327" s="90"/>
    </row>
    <row r="328" spans="1:6" ht="15.75" x14ac:dyDescent="0.25">
      <c r="A328" s="90"/>
      <c r="B328" s="90"/>
      <c r="C328" s="90"/>
      <c r="D328" s="90"/>
      <c r="E328" s="90"/>
      <c r="F328" s="90"/>
    </row>
    <row r="329" spans="1:6" ht="15.75" x14ac:dyDescent="0.25">
      <c r="A329" s="90"/>
      <c r="B329" s="90"/>
      <c r="C329" s="90"/>
      <c r="D329" s="90"/>
      <c r="E329" s="90"/>
      <c r="F329" s="90"/>
    </row>
    <row r="330" spans="1:6" ht="15.75" x14ac:dyDescent="0.25">
      <c r="A330" s="90"/>
      <c r="B330" s="90"/>
      <c r="C330" s="90"/>
      <c r="D330" s="90"/>
      <c r="E330" s="90"/>
      <c r="F330" s="90"/>
    </row>
    <row r="331" spans="1:6" ht="15.75" x14ac:dyDescent="0.25">
      <c r="A331" s="90"/>
      <c r="B331" s="90"/>
      <c r="C331" s="90"/>
      <c r="D331" s="90"/>
      <c r="E331" s="90"/>
      <c r="F331" s="90"/>
    </row>
    <row r="332" spans="1:6" ht="15.75" x14ac:dyDescent="0.25">
      <c r="A332" s="90"/>
      <c r="B332" s="90"/>
      <c r="C332" s="90"/>
      <c r="D332" s="90"/>
      <c r="E332" s="90"/>
      <c r="F332" s="90"/>
    </row>
    <row r="333" spans="1:6" ht="15.75" x14ac:dyDescent="0.25">
      <c r="A333" s="90"/>
      <c r="B333" s="90"/>
      <c r="C333" s="90"/>
      <c r="D333" s="90"/>
      <c r="E333" s="90"/>
      <c r="F333" s="90"/>
    </row>
  </sheetData>
  <mergeCells count="14">
    <mergeCell ref="A321:C321"/>
    <mergeCell ref="D321:F321"/>
    <mergeCell ref="A7:F7"/>
    <mergeCell ref="A8:F8"/>
    <mergeCell ref="D10:E10"/>
    <mergeCell ref="A313:F313"/>
    <mergeCell ref="A314:F314"/>
    <mergeCell ref="A320:C320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CUENTA OPERATIVA</vt:lpstr>
      <vt:lpstr>CUENTA SUBVENCION</vt:lpstr>
      <vt:lpstr>CUENTA UNICA</vt:lpstr>
      <vt:lpstr>'CUENTA OPERATIVA'!Área_de_impresión</vt:lpstr>
      <vt:lpstr>'CUENTA UNICA'!Área_de_impresión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2023-03-03T16:58:54Z</cp:lastPrinted>
  <dcterms:created xsi:type="dcterms:W3CDTF">2015-02-19T20:04:54Z</dcterms:created>
  <dcterms:modified xsi:type="dcterms:W3CDTF">2023-03-14T14:29:22Z</dcterms:modified>
</cp:coreProperties>
</file>