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3\"/>
    </mc:Choice>
  </mc:AlternateContent>
  <bookViews>
    <workbookView xWindow="0" yWindow="0" windowWidth="19200" windowHeight="11595" activeTab="2"/>
  </bookViews>
  <sheets>
    <sheet name="CUENTA UNICA " sheetId="7" r:id="rId1"/>
    <sheet name="CUENTA OPERATIVA" sheetId="8" r:id="rId2"/>
    <sheet name="CUENTA SUBVENCION " sheetId="9" r:id="rId3"/>
  </sheets>
  <definedNames>
    <definedName name="_xlnm.Print_Area" localSheetId="2">'CUENTA SUBVENCION '!$A$1:$G$40</definedName>
    <definedName name="_xlnm.Print_Area" localSheetId="0">'CUENTA UNICA '!$A$1:$F$800</definedName>
  </definedNames>
  <calcPr calcId="152511"/>
</workbook>
</file>

<file path=xl/calcChain.xml><?xml version="1.0" encoding="utf-8"?>
<calcChain xmlns="http://schemas.openxmlformats.org/spreadsheetml/2006/main">
  <c r="F18" i="9" l="1"/>
  <c r="G14" i="9"/>
  <c r="G15" i="9" s="1"/>
  <c r="G16" i="9" s="1"/>
  <c r="G17" i="9" s="1"/>
  <c r="F20" i="8" l="1"/>
  <c r="E20" i="8"/>
  <c r="G13" i="8"/>
  <c r="G14" i="8" s="1"/>
  <c r="G15" i="8" s="1"/>
  <c r="G16" i="8" s="1"/>
  <c r="G17" i="8" s="1"/>
  <c r="G18" i="8" s="1"/>
  <c r="G19" i="8" s="1"/>
  <c r="E280" i="7" l="1"/>
  <c r="D280" i="7"/>
  <c r="F241" i="7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12" i="7" l="1"/>
  <c r="F13" i="7" s="1"/>
  <c r="F14" i="7" l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</calcChain>
</file>

<file path=xl/sharedStrings.xml><?xml version="1.0" encoding="utf-8"?>
<sst xmlns="http://schemas.openxmlformats.org/spreadsheetml/2006/main" count="364" uniqueCount="101">
  <si>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</si>
  <si>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</si>
  <si>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</si>
  <si>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</si>
  <si>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</si>
  <si>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</si>
  <si>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</si>
  <si>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</si>
  <si>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</si>
  <si>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</si>
  <si>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</si>
  <si>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</si>
  <si>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</si>
  <si>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</si>
  <si>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</si>
  <si>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</si>
  <si>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</si>
  <si>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</si>
  <si>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</si>
  <si>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>COBRO A PACIENTES</t>
  </si>
  <si>
    <t>COBRO DE TARJETA</t>
  </si>
  <si>
    <t>ARS GMA</t>
  </si>
  <si>
    <t xml:space="preserve">                                 Sub-Director Administrativo y Financiero</t>
  </si>
  <si>
    <t>ARS META SALUD</t>
  </si>
  <si>
    <t>ARS SIMAG</t>
  </si>
  <si>
    <t>DEL 1 AL 31 DE ENERO 2023</t>
  </si>
  <si>
    <t>TRANSFERENCIA NO IDENTIFICADO AL 31/12/2022 ARS ASEMAP</t>
  </si>
  <si>
    <t>TRANFERENCIA NO IDENTIFICADO AL 31/12/2022ARS ASEMAP</t>
  </si>
  <si>
    <t>TRANSFERENCIA NO IDENTIFICADO AL 31/12/2022RAMON TAVERAS PAG. CAF.</t>
  </si>
  <si>
    <t>COBRO PACIENTES</t>
  </si>
  <si>
    <t>SENASA CONTRIBUTIVO</t>
  </si>
  <si>
    <t>SENASA SUBSIDIADO</t>
  </si>
  <si>
    <t>ARS PRIMERA HUMANO</t>
  </si>
  <si>
    <t>HUMANO SEGUROS</t>
  </si>
  <si>
    <t>57-1</t>
  </si>
  <si>
    <t>PAGO ITBIS RET. 30% DIC. 2022</t>
  </si>
  <si>
    <t>61-1</t>
  </si>
  <si>
    <t>PAGO IR-17 DIC. 2022</t>
  </si>
  <si>
    <t>65-1</t>
  </si>
  <si>
    <t>PAGO SERVICIOS DE INTERNET PARA AREAS DE CONTRALORIA Y SERVICIO DE TELEVISION POR CABLE PARA  DIFERENTES AREAS DEL HOSPITAL CORRESP. AL MES DICIEMBRE 2022</t>
  </si>
  <si>
    <t>75-1</t>
  </si>
  <si>
    <t>PAGO A FACT. 115 Y 117 SERVICIO DE TELEFONO DICIEMBRE 2022.</t>
  </si>
  <si>
    <t>ARS SEMMA</t>
  </si>
  <si>
    <t>79-1</t>
  </si>
  <si>
    <t>PAGO FACT. 138092 CORRESPONDIENTE A DIC. 2022</t>
  </si>
  <si>
    <t>83-1</t>
  </si>
  <si>
    <t>PAGO FACT. 138092 CORRESPONDIENTE A ENE 2022</t>
  </si>
  <si>
    <t>ARS MAPFRE SALUD</t>
  </si>
  <si>
    <t>ARS UNIVERSAL</t>
  </si>
  <si>
    <t>119-1</t>
  </si>
  <si>
    <t>109-1</t>
  </si>
  <si>
    <t>PAGO  NOMINA CARACTER TEMPORAL  ENERO 2023</t>
  </si>
  <si>
    <t xml:space="preserve"> PAGO NOMINA  PRINCIPAL CORRESPONDIENTE  AL MES DE ENERO 2023.</t>
  </si>
  <si>
    <t>NOMINA POR TESORERIA CORRESPONDIENTE AL MES DE ENERO 2023</t>
  </si>
  <si>
    <t>PAGO RETENCION IMPUESTO SOBRE SALARIO  CORRESPONDIENTE A ENERO 2023. (IR-3).</t>
  </si>
  <si>
    <t>PAGO RETENCION SEGURIDAD SOCIAL ENERO 2023.</t>
  </si>
  <si>
    <t>86-1</t>
  </si>
  <si>
    <t>PAGO NOMINA CARÁCTER TEMPORAL ENERO 2023</t>
  </si>
  <si>
    <t>88-1</t>
  </si>
  <si>
    <t>PAGO NOMINA COMPENSACION MILITAR ENERO 2023</t>
  </si>
  <si>
    <t>90-1</t>
  </si>
  <si>
    <t>PAGO NOMINA CARÁCTER EVENTUAL ENERO 2023.</t>
  </si>
  <si>
    <t>92-1</t>
  </si>
  <si>
    <t>PAGO NOMINA CARÁCTER EVENTUAL RETROACTIVO, MAYO/DIC.   2022.</t>
  </si>
  <si>
    <t>94-1</t>
  </si>
  <si>
    <t>PAGO NOMINA CARÁCTER EVENTUAL RETROACTIVO, NOVIEMBRE   2022.</t>
  </si>
  <si>
    <t>96-1</t>
  </si>
  <si>
    <t>PAGO NOMINA CARÁCTER EVENTUAL RETROACTIVO, DICIEMBRE   2022.</t>
  </si>
  <si>
    <t>98-1</t>
  </si>
  <si>
    <t>PAGO NOMINA  RETROACTIVO DICIEMBRE 2022 CARÁCTER TEMPORAL</t>
  </si>
  <si>
    <t>111-1</t>
  </si>
  <si>
    <t>PAGO NOMINA CARÁCTER TEMPORAL ENERO 2023 NAIRE GERALDO.</t>
  </si>
  <si>
    <t>ARS RENACER</t>
  </si>
  <si>
    <t>ABONO SAIDA REYES</t>
  </si>
  <si>
    <t>RAMON TAVERAS (CAFETERIA)</t>
  </si>
  <si>
    <t>ARS FUTURO</t>
  </si>
  <si>
    <t>FUTURO</t>
  </si>
  <si>
    <t>SEMMA</t>
  </si>
  <si>
    <t>TRANSFERENCIA NO IDENTIFICADA</t>
  </si>
  <si>
    <t>PAGO PRESTACIONES EX COLABORADORES DICIEMBRE 2022.</t>
  </si>
  <si>
    <t>EL LIBRAMIENTO N0. 2930-1 FUE ANULADO EN ESTA FECHA.</t>
  </si>
  <si>
    <t>EL LIBRAMIENTO N0. 3833-1 FUE ANULADO EN ESTA FECHA.</t>
  </si>
  <si>
    <t>CUENTA OPERATIVA NO. 033-002878-2</t>
  </si>
  <si>
    <t>No. Ck/Transf.</t>
  </si>
  <si>
    <t>NULO</t>
  </si>
  <si>
    <t>PAGO A FACT. N0. 02, PAGO DE PLANES COMPLEMENTARIOS DE SENASA AL CIERRA DE DICIEMBRE 2022.</t>
  </si>
  <si>
    <t>DEVOLUCION  POR CONCEPTO DE ABONO EN HABITACION PRIVADA MEDIANTE FACT. N0. 1435751.</t>
  </si>
  <si>
    <t>DEVOLUCION POR CONCEPTO DE HABITACION PRIVADA MEDIANTE D EFACTURA NO. 1439092, VALOR BRUTO RD$1,500.00</t>
  </si>
  <si>
    <t xml:space="preserve"> EL CHEQUE N0. 3434 FUE REINTEGRADO POR VENCIMIENTO.</t>
  </si>
  <si>
    <t>COMISION MANEJO DE CUENTA</t>
  </si>
  <si>
    <t>IMPUESTOS 0.15%</t>
  </si>
  <si>
    <t>Dr. Freddy Manuel  Novas Cuevas</t>
  </si>
  <si>
    <t xml:space="preserve">                                                 Sub-Director Adm. y Financiero</t>
  </si>
  <si>
    <t xml:space="preserve">       Sub-Director Administrativo y Financiero</t>
  </si>
  <si>
    <t xml:space="preserve">     </t>
  </si>
  <si>
    <t>DEL 1 AL 31 EN ENERO 2023</t>
  </si>
  <si>
    <t>CUENTA SUBVENCION N0. 033-002877-4</t>
  </si>
  <si>
    <t>REARTURA DE CAJA CHICA ENERO 2023, SANTES DE DESEMBOLSOS DEL 2408 AL 2436 ANEXOS.</t>
  </si>
  <si>
    <t>19/1/20223</t>
  </si>
  <si>
    <t>REPOSICION DE CAJA CHICA AL 19/1/2023, SEGÚN COMPROBANTE NO. 2437 AL 2461 ANEXOS.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</si>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</sst>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43" fontId="9" fillId="0" borderId="1" xfId="0" applyNumberFormat="1" applyFont="1" applyBorder="1"/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9" fillId="2" borderId="6" xfId="0" applyNumberFormat="1" applyFont="1" applyFill="1" applyBorder="1"/>
    <xf numFmtId="43" fontId="10" fillId="0" borderId="0" xfId="1" applyFont="1" applyBorder="1"/>
    <xf numFmtId="43" fontId="9" fillId="2" borderId="0" xfId="0" applyNumberFormat="1" applyFont="1" applyFill="1" applyBorder="1"/>
    <xf numFmtId="43" fontId="10" fillId="2" borderId="0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43" fontId="11" fillId="2" borderId="1" xfId="1" applyFont="1" applyFill="1" applyBorder="1"/>
    <xf numFmtId="43" fontId="3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wrapText="1"/>
    </xf>
    <xf numFmtId="43" fontId="11" fillId="2" borderId="1" xfId="1" applyFont="1" applyFill="1" applyBorder="1" applyAlignment="1">
      <alignment horizontal="left" wrapText="1"/>
    </xf>
    <xf numFmtId="43" fontId="3" fillId="2" borderId="1" xfId="1" applyFont="1" applyFill="1" applyBorder="1" applyAlignment="1">
      <alignment horizontal="left" wrapText="1"/>
    </xf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8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3" fontId="2" fillId="0" borderId="1" xfId="1" applyFont="1" applyBorder="1"/>
    <xf numFmtId="0" fontId="5" fillId="3" borderId="1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2" fillId="2" borderId="1" xfId="0" applyNumberFormat="1" applyFont="1" applyFill="1" applyBorder="1"/>
    <xf numFmtId="43" fontId="12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wrapText="1"/>
    </xf>
    <xf numFmtId="43" fontId="3" fillId="2" borderId="1" xfId="0" applyNumberFormat="1" applyFont="1" applyFill="1" applyBorder="1"/>
    <xf numFmtId="0" fontId="0" fillId="0" borderId="1" xfId="0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 wrapText="1"/>
    </xf>
    <xf numFmtId="43" fontId="2" fillId="2" borderId="11" xfId="0" applyNumberFormat="1" applyFont="1" applyFill="1" applyBorder="1"/>
    <xf numFmtId="43" fontId="2" fillId="2" borderId="11" xfId="1" applyFont="1" applyFill="1" applyBorder="1"/>
    <xf numFmtId="43" fontId="7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2" fillId="0" borderId="0" xfId="1" applyFont="1" applyBorder="1" applyAlignment="1">
      <alignment horizontal="right"/>
    </xf>
    <xf numFmtId="43" fontId="11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3" fillId="3" borderId="14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0" fillId="0" borderId="1" xfId="0" applyFont="1" applyBorder="1"/>
    <xf numFmtId="43" fontId="9" fillId="0" borderId="1" xfId="1" applyFont="1" applyBorder="1"/>
    <xf numFmtId="43" fontId="3" fillId="0" borderId="1" xfId="1" applyFont="1" applyBorder="1" applyAlignment="1">
      <alignment horizontal="center"/>
    </xf>
    <xf numFmtId="43" fontId="3" fillId="0" borderId="1" xfId="1" applyFont="1" applyBorder="1"/>
    <xf numFmtId="4" fontId="2" fillId="2" borderId="1" xfId="0" applyNumberFormat="1" applyFont="1" applyFill="1" applyBorder="1" applyAlignment="1">
      <alignment wrapText="1"/>
    </xf>
    <xf numFmtId="43" fontId="9" fillId="0" borderId="0" xfId="1" applyFont="1" applyBorder="1"/>
    <xf numFmtId="43" fontId="2" fillId="0" borderId="11" xfId="1" applyFont="1" applyBorder="1"/>
    <xf numFmtId="43" fontId="2" fillId="2" borderId="0" xfId="1" applyFont="1" applyFill="1" applyBorder="1" applyAlignment="1">
      <alignment horizontal="center" wrapText="1"/>
    </xf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850900</xdr:colOff>
      <xdr:row>305</xdr:row>
      <xdr:rowOff>146050</xdr:rowOff>
    </xdr:from>
    <xdr:to>
      <xdr:col>6</xdr:col>
      <xdr:colOff>9525</xdr:colOff>
      <xdr:row>311</xdr:row>
      <xdr:rowOff>6349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4625" y="64363600"/>
          <a:ext cx="1806575" cy="1060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66674</xdr:rowOff>
    </xdr:from>
    <xdr:to>
      <xdr:col>2</xdr:col>
      <xdr:colOff>276225</xdr:colOff>
      <xdr:row>4</xdr:row>
      <xdr:rowOff>104774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4"/>
          <a:ext cx="15335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30</xdr:row>
      <xdr:rowOff>31750</xdr:rowOff>
    </xdr:from>
    <xdr:to>
      <xdr:col>7</xdr:col>
      <xdr:colOff>746125</xdr:colOff>
      <xdr:row>39</xdr:row>
      <xdr:rowOff>136525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7810500"/>
          <a:ext cx="18161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47625</xdr:rowOff>
    </xdr:from>
    <xdr:to>
      <xdr:col>3</xdr:col>
      <xdr:colOff>581025</xdr:colOff>
      <xdr:row>4</xdr:row>
      <xdr:rowOff>19050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23431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730250</xdr:colOff>
      <xdr:row>35</xdr:row>
      <xdr:rowOff>92075</xdr:rowOff>
    </xdr:from>
    <xdr:to>
      <xdr:col>7</xdr:col>
      <xdr:colOff>3175</xdr:colOff>
      <xdr:row>40</xdr:row>
      <xdr:rowOff>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9275" y="7588250"/>
          <a:ext cx="166370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800"/>
  <sheetViews>
    <sheetView topLeftCell="A292" zoomScaleNormal="100" workbookViewId="0">
      <selection activeCell="D313" sqref="D313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7" t="s">
        <v>7</v>
      </c>
      <c r="B1" s="47"/>
      <c r="C1" s="47"/>
      <c r="D1" s="47"/>
      <c r="E1" s="47"/>
      <c r="F1" s="47"/>
    </row>
    <row r="2" spans="1:128" ht="15.75" x14ac:dyDescent="0.25">
      <c r="A2" s="48" t="s">
        <v>9</v>
      </c>
      <c r="B2" s="48"/>
      <c r="C2" s="48"/>
      <c r="D2" s="48"/>
      <c r="E2" s="48"/>
      <c r="F2" s="48"/>
    </row>
    <row r="3" spans="1:128" ht="15.75" x14ac:dyDescent="0.25">
      <c r="A3" s="48" t="s">
        <v>8</v>
      </c>
      <c r="B3" s="48"/>
      <c r="C3" s="48"/>
      <c r="D3" s="48"/>
      <c r="E3" s="48"/>
      <c r="F3" s="48"/>
    </row>
    <row r="4" spans="1:128" ht="15.75" x14ac:dyDescent="0.25">
      <c r="A4" s="48" t="s">
        <v>10</v>
      </c>
      <c r="B4" s="48"/>
      <c r="C4" s="48"/>
      <c r="D4" s="48"/>
      <c r="E4" s="48"/>
      <c r="F4" s="48"/>
    </row>
    <row r="5" spans="1:128" ht="15.75" x14ac:dyDescent="0.25">
      <c r="A5" s="45" t="s">
        <v>11</v>
      </c>
      <c r="B5" s="45"/>
      <c r="C5" s="45"/>
      <c r="D5" s="45"/>
      <c r="E5" s="45"/>
      <c r="F5" s="45"/>
    </row>
    <row r="6" spans="1:128" s="6" customFormat="1" ht="15.75" x14ac:dyDescent="0.25">
      <c r="A6" s="45" t="s">
        <v>12</v>
      </c>
      <c r="B6" s="45"/>
      <c r="C6" s="45"/>
      <c r="D6" s="45"/>
      <c r="E6" s="45"/>
      <c r="F6" s="45"/>
    </row>
    <row r="7" spans="1:128" s="6" customFormat="1" ht="15.75" x14ac:dyDescent="0.25">
      <c r="A7" s="45" t="s">
        <v>25</v>
      </c>
      <c r="B7" s="45"/>
      <c r="C7" s="45"/>
      <c r="D7" s="45"/>
      <c r="E7" s="45"/>
      <c r="F7" s="45"/>
    </row>
    <row r="8" spans="1:128" s="6" customFormat="1" ht="15.75" x14ac:dyDescent="0.25">
      <c r="A8" s="46" t="s">
        <v>18</v>
      </c>
      <c r="B8" s="46"/>
      <c r="C8" s="46"/>
      <c r="D8" s="46"/>
      <c r="E8" s="46"/>
      <c r="F8" s="46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51" t="s">
        <v>0</v>
      </c>
      <c r="E10" s="52"/>
      <c r="F10" s="10">
        <v>114530834.18675019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31.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5" customFormat="1" ht="15.75" x14ac:dyDescent="0.25">
      <c r="A12" s="36">
        <v>44927</v>
      </c>
      <c r="B12" s="37"/>
      <c r="C12" s="33" t="s">
        <v>19</v>
      </c>
      <c r="D12" s="31">
        <v>29030</v>
      </c>
      <c r="E12" s="33"/>
      <c r="F12" s="20">
        <f>F10+D12-E12</f>
        <v>114559864.18675019</v>
      </c>
    </row>
    <row r="13" spans="1:128" s="5" customFormat="1" ht="15.75" x14ac:dyDescent="0.25">
      <c r="A13" s="36">
        <v>44929</v>
      </c>
      <c r="B13" s="37"/>
      <c r="C13" s="33" t="s">
        <v>19</v>
      </c>
      <c r="D13" s="31">
        <v>20736</v>
      </c>
      <c r="E13" s="33"/>
      <c r="F13" s="20">
        <f>F12+D13-E13</f>
        <v>114580600.18675019</v>
      </c>
    </row>
    <row r="14" spans="1:128" s="5" customFormat="1" ht="15.75" x14ac:dyDescent="0.25">
      <c r="A14" s="36">
        <v>44929</v>
      </c>
      <c r="B14" s="37"/>
      <c r="C14" s="33" t="s">
        <v>20</v>
      </c>
      <c r="D14" s="31">
        <v>1900</v>
      </c>
      <c r="E14" s="33">
        <v>47.5</v>
      </c>
      <c r="F14" s="20">
        <f t="shared" ref="F14:F77" si="0">F13+D14-E14</f>
        <v>114582452.68675019</v>
      </c>
    </row>
    <row r="15" spans="1:128" s="5" customFormat="1" ht="15.75" x14ac:dyDescent="0.25">
      <c r="A15" s="36">
        <v>44929</v>
      </c>
      <c r="B15" s="37"/>
      <c r="C15" s="33" t="s">
        <v>20</v>
      </c>
      <c r="D15" s="31">
        <v>1329.1</v>
      </c>
      <c r="E15" s="33">
        <v>33.227499999999999</v>
      </c>
      <c r="F15" s="20">
        <f t="shared" si="0"/>
        <v>114583748.55925018</v>
      </c>
    </row>
    <row r="16" spans="1:128" s="5" customFormat="1" ht="15.75" x14ac:dyDescent="0.25">
      <c r="A16" s="36">
        <v>44929</v>
      </c>
      <c r="B16" s="37"/>
      <c r="C16" s="33" t="s">
        <v>20</v>
      </c>
      <c r="D16" s="31">
        <v>1072</v>
      </c>
      <c r="E16" s="33">
        <v>26.8</v>
      </c>
      <c r="F16" s="20">
        <f t="shared" si="0"/>
        <v>114584793.75925018</v>
      </c>
    </row>
    <row r="17" spans="1:6" s="5" customFormat="1" ht="15.75" x14ac:dyDescent="0.25">
      <c r="A17" s="36">
        <v>44929</v>
      </c>
      <c r="B17" s="37"/>
      <c r="C17" s="33" t="s">
        <v>20</v>
      </c>
      <c r="D17" s="31">
        <v>425</v>
      </c>
      <c r="E17" s="32">
        <v>10.625</v>
      </c>
      <c r="F17" s="20">
        <f t="shared" si="0"/>
        <v>114585208.13425018</v>
      </c>
    </row>
    <row r="18" spans="1:6" s="5" customFormat="1" ht="15.75" x14ac:dyDescent="0.25">
      <c r="A18" s="36">
        <v>44929</v>
      </c>
      <c r="B18" s="37"/>
      <c r="C18" s="30" t="s">
        <v>20</v>
      </c>
      <c r="D18" s="31">
        <v>3000</v>
      </c>
      <c r="E18" s="32">
        <v>75</v>
      </c>
      <c r="F18" s="20">
        <f t="shared" si="0"/>
        <v>114588133.13425018</v>
      </c>
    </row>
    <row r="19" spans="1:6" s="5" customFormat="1" ht="31.5" x14ac:dyDescent="0.25">
      <c r="A19" s="36">
        <v>44929</v>
      </c>
      <c r="B19" s="37"/>
      <c r="C19" s="29" t="s">
        <v>26</v>
      </c>
      <c r="D19" s="31">
        <v>147240.04</v>
      </c>
      <c r="E19" s="32"/>
      <c r="F19" s="20">
        <f t="shared" si="0"/>
        <v>114735373.17425019</v>
      </c>
    </row>
    <row r="20" spans="1:6" s="5" customFormat="1" ht="31.5" x14ac:dyDescent="0.25">
      <c r="A20" s="36">
        <v>44929</v>
      </c>
      <c r="B20" s="37"/>
      <c r="C20" s="30" t="s">
        <v>26</v>
      </c>
      <c r="D20" s="31"/>
      <c r="E20" s="32">
        <v>147240.04</v>
      </c>
      <c r="F20" s="20">
        <f t="shared" si="0"/>
        <v>114588133.13425018</v>
      </c>
    </row>
    <row r="21" spans="1:6" s="5" customFormat="1" ht="31.5" x14ac:dyDescent="0.25">
      <c r="A21" s="36">
        <v>44929</v>
      </c>
      <c r="B21" s="37"/>
      <c r="C21" s="30" t="s">
        <v>27</v>
      </c>
      <c r="D21" s="31">
        <v>116949.19</v>
      </c>
      <c r="E21" s="32"/>
      <c r="F21" s="20">
        <f t="shared" si="0"/>
        <v>114705082.32425018</v>
      </c>
    </row>
    <row r="22" spans="1:6" s="5" customFormat="1" ht="31.5" x14ac:dyDescent="0.25">
      <c r="A22" s="36">
        <v>44929</v>
      </c>
      <c r="B22" s="37"/>
      <c r="C22" s="30" t="s">
        <v>27</v>
      </c>
      <c r="D22" s="31"/>
      <c r="E22" s="32">
        <v>116949.19</v>
      </c>
      <c r="F22" s="20">
        <f t="shared" si="0"/>
        <v>114588133.13425018</v>
      </c>
    </row>
    <row r="23" spans="1:6" s="5" customFormat="1" ht="31.5" x14ac:dyDescent="0.25">
      <c r="A23" s="36">
        <v>44929</v>
      </c>
      <c r="B23" s="37"/>
      <c r="C23" s="30" t="s">
        <v>28</v>
      </c>
      <c r="D23" s="31">
        <v>50000</v>
      </c>
      <c r="E23" s="32"/>
      <c r="F23" s="20">
        <f t="shared" si="0"/>
        <v>114638133.13425018</v>
      </c>
    </row>
    <row r="24" spans="1:6" s="5" customFormat="1" ht="31.5" x14ac:dyDescent="0.25">
      <c r="A24" s="36">
        <v>44929</v>
      </c>
      <c r="B24" s="37"/>
      <c r="C24" s="30" t="s">
        <v>28</v>
      </c>
      <c r="D24" s="31"/>
      <c r="E24" s="32">
        <v>50000</v>
      </c>
      <c r="F24" s="20">
        <f t="shared" si="0"/>
        <v>114588133.13425018</v>
      </c>
    </row>
    <row r="25" spans="1:6" s="5" customFormat="1" ht="15.75" x14ac:dyDescent="0.25">
      <c r="A25" s="36">
        <v>44930</v>
      </c>
      <c r="B25" s="37"/>
      <c r="C25" s="30" t="s">
        <v>19</v>
      </c>
      <c r="D25" s="31">
        <v>40516</v>
      </c>
      <c r="E25" s="32"/>
      <c r="F25" s="20">
        <f t="shared" si="0"/>
        <v>114628649.13425018</v>
      </c>
    </row>
    <row r="26" spans="1:6" s="5" customFormat="1" ht="15.75" x14ac:dyDescent="0.25">
      <c r="A26" s="36">
        <v>44930</v>
      </c>
      <c r="B26" s="37"/>
      <c r="C26" s="30" t="s">
        <v>20</v>
      </c>
      <c r="D26" s="31">
        <v>500</v>
      </c>
      <c r="E26" s="32">
        <v>12.5</v>
      </c>
      <c r="F26" s="20">
        <f t="shared" si="0"/>
        <v>114629136.63425018</v>
      </c>
    </row>
    <row r="27" spans="1:6" s="5" customFormat="1" ht="15.75" x14ac:dyDescent="0.25">
      <c r="A27" s="36">
        <v>44930</v>
      </c>
      <c r="B27" s="37"/>
      <c r="C27" s="30" t="s">
        <v>20</v>
      </c>
      <c r="D27" s="31">
        <v>3400</v>
      </c>
      <c r="E27" s="32">
        <v>85</v>
      </c>
      <c r="F27" s="20">
        <f t="shared" si="0"/>
        <v>114632451.63425018</v>
      </c>
    </row>
    <row r="28" spans="1:6" s="5" customFormat="1" ht="15.75" x14ac:dyDescent="0.25">
      <c r="A28" s="36">
        <v>44930</v>
      </c>
      <c r="B28" s="37"/>
      <c r="C28" s="30" t="s">
        <v>20</v>
      </c>
      <c r="D28" s="31">
        <v>157</v>
      </c>
      <c r="E28" s="32">
        <v>3.9250000000000003</v>
      </c>
      <c r="F28" s="20">
        <f t="shared" si="0"/>
        <v>114632604.70925018</v>
      </c>
    </row>
    <row r="29" spans="1:6" s="5" customFormat="1" ht="15.75" x14ac:dyDescent="0.25">
      <c r="A29" s="36">
        <v>44930</v>
      </c>
      <c r="B29" s="37"/>
      <c r="C29" s="30" t="s">
        <v>20</v>
      </c>
      <c r="D29" s="31">
        <v>150</v>
      </c>
      <c r="E29" s="32">
        <v>3.75</v>
      </c>
      <c r="F29" s="20">
        <f t="shared" si="0"/>
        <v>114632750.95925018</v>
      </c>
    </row>
    <row r="30" spans="1:6" s="5" customFormat="1" ht="15.75" x14ac:dyDescent="0.25">
      <c r="A30" s="36">
        <v>44931</v>
      </c>
      <c r="B30" s="37"/>
      <c r="C30" s="30" t="s">
        <v>29</v>
      </c>
      <c r="D30" s="31">
        <v>37077</v>
      </c>
      <c r="E30" s="32"/>
      <c r="F30" s="20">
        <f t="shared" si="0"/>
        <v>114669827.95925018</v>
      </c>
    </row>
    <row r="31" spans="1:6" s="5" customFormat="1" ht="15.75" x14ac:dyDescent="0.25">
      <c r="A31" s="36">
        <v>44931</v>
      </c>
      <c r="B31" s="37"/>
      <c r="C31" s="30" t="s">
        <v>20</v>
      </c>
      <c r="D31" s="31">
        <v>200</v>
      </c>
      <c r="E31" s="32">
        <v>5</v>
      </c>
      <c r="F31" s="20">
        <f t="shared" si="0"/>
        <v>114670022.95925018</v>
      </c>
    </row>
    <row r="32" spans="1:6" s="5" customFormat="1" ht="15.75" x14ac:dyDescent="0.25">
      <c r="A32" s="36">
        <v>44931</v>
      </c>
      <c r="B32" s="37"/>
      <c r="C32" s="30" t="s">
        <v>20</v>
      </c>
      <c r="D32" s="31">
        <v>100</v>
      </c>
      <c r="E32" s="32">
        <v>2.5</v>
      </c>
      <c r="F32" s="20">
        <f t="shared" si="0"/>
        <v>114670120.45925018</v>
      </c>
    </row>
    <row r="33" spans="1:6" s="5" customFormat="1" ht="15.75" x14ac:dyDescent="0.25">
      <c r="A33" s="36">
        <v>44931</v>
      </c>
      <c r="B33" s="37"/>
      <c r="C33" s="30" t="s">
        <v>20</v>
      </c>
      <c r="D33" s="31">
        <v>334.4</v>
      </c>
      <c r="E33" s="32">
        <v>8.36</v>
      </c>
      <c r="F33" s="20">
        <f t="shared" si="0"/>
        <v>114670446.49925019</v>
      </c>
    </row>
    <row r="34" spans="1:6" s="5" customFormat="1" ht="15.75" x14ac:dyDescent="0.25">
      <c r="A34" s="36">
        <v>44931</v>
      </c>
      <c r="B34" s="37"/>
      <c r="C34" s="30" t="s">
        <v>20</v>
      </c>
      <c r="D34" s="31">
        <v>100</v>
      </c>
      <c r="E34" s="32">
        <v>2.5</v>
      </c>
      <c r="F34" s="20">
        <f t="shared" si="0"/>
        <v>114670543.99925019</v>
      </c>
    </row>
    <row r="35" spans="1:6" s="5" customFormat="1" ht="15.75" x14ac:dyDescent="0.25">
      <c r="A35" s="36">
        <v>44931</v>
      </c>
      <c r="B35" s="37"/>
      <c r="C35" s="30" t="s">
        <v>20</v>
      </c>
      <c r="D35" s="31">
        <v>100</v>
      </c>
      <c r="E35" s="32">
        <v>2.5</v>
      </c>
      <c r="F35" s="20">
        <f t="shared" si="0"/>
        <v>114670641.49925019</v>
      </c>
    </row>
    <row r="36" spans="1:6" s="5" customFormat="1" ht="15.75" x14ac:dyDescent="0.25">
      <c r="A36" s="36">
        <v>44931</v>
      </c>
      <c r="B36" s="37"/>
      <c r="C36" s="33" t="s">
        <v>20</v>
      </c>
      <c r="D36" s="31">
        <v>600</v>
      </c>
      <c r="E36" s="32">
        <v>15</v>
      </c>
      <c r="F36" s="20">
        <f t="shared" si="0"/>
        <v>114671226.49925019</v>
      </c>
    </row>
    <row r="37" spans="1:6" s="5" customFormat="1" ht="15.75" x14ac:dyDescent="0.25">
      <c r="A37" s="36">
        <v>44931</v>
      </c>
      <c r="B37" s="37"/>
      <c r="C37" s="33" t="s">
        <v>20</v>
      </c>
      <c r="D37" s="31">
        <v>400</v>
      </c>
      <c r="E37" s="32">
        <v>10</v>
      </c>
      <c r="F37" s="20">
        <f t="shared" si="0"/>
        <v>114671616.49925019</v>
      </c>
    </row>
    <row r="38" spans="1:6" s="5" customFormat="1" ht="15.75" x14ac:dyDescent="0.25">
      <c r="A38" s="36">
        <v>44931</v>
      </c>
      <c r="B38" s="37"/>
      <c r="C38" s="33" t="s">
        <v>20</v>
      </c>
      <c r="D38" s="31">
        <v>100</v>
      </c>
      <c r="E38" s="33">
        <v>2.5</v>
      </c>
      <c r="F38" s="20">
        <f t="shared" si="0"/>
        <v>114671713.99925019</v>
      </c>
    </row>
    <row r="39" spans="1:6" s="5" customFormat="1" ht="15.75" x14ac:dyDescent="0.25">
      <c r="A39" s="36">
        <v>44931</v>
      </c>
      <c r="B39" s="37"/>
      <c r="C39" s="33" t="s">
        <v>20</v>
      </c>
      <c r="D39" s="31">
        <v>100</v>
      </c>
      <c r="E39" s="33">
        <v>2.5</v>
      </c>
      <c r="F39" s="20">
        <f t="shared" si="0"/>
        <v>114671811.49925019</v>
      </c>
    </row>
    <row r="40" spans="1:6" s="5" customFormat="1" ht="15.75" x14ac:dyDescent="0.25">
      <c r="A40" s="36">
        <v>44931</v>
      </c>
      <c r="B40" s="37"/>
      <c r="C40" s="30" t="s">
        <v>20</v>
      </c>
      <c r="D40" s="31">
        <v>200</v>
      </c>
      <c r="E40" s="32">
        <v>5</v>
      </c>
      <c r="F40" s="20">
        <f t="shared" si="0"/>
        <v>114672006.49925019</v>
      </c>
    </row>
    <row r="41" spans="1:6" s="5" customFormat="1" ht="15.75" x14ac:dyDescent="0.25">
      <c r="A41" s="36">
        <v>44931</v>
      </c>
      <c r="B41" s="37"/>
      <c r="C41" s="30" t="s">
        <v>20</v>
      </c>
      <c r="D41" s="31">
        <v>135.24</v>
      </c>
      <c r="E41" s="32">
        <v>3.3810000000000002</v>
      </c>
      <c r="F41" s="20">
        <f t="shared" si="0"/>
        <v>114672138.35825019</v>
      </c>
    </row>
    <row r="42" spans="1:6" s="5" customFormat="1" ht="15.75" x14ac:dyDescent="0.25">
      <c r="A42" s="36">
        <v>44931</v>
      </c>
      <c r="B42" s="37"/>
      <c r="C42" s="30" t="s">
        <v>20</v>
      </c>
      <c r="D42" s="31">
        <v>464</v>
      </c>
      <c r="E42" s="32">
        <v>11.600000000000001</v>
      </c>
      <c r="F42" s="20">
        <f t="shared" si="0"/>
        <v>114672590.75825019</v>
      </c>
    </row>
    <row r="43" spans="1:6" s="5" customFormat="1" ht="15.75" x14ac:dyDescent="0.25">
      <c r="A43" s="36">
        <v>44931</v>
      </c>
      <c r="B43" s="37"/>
      <c r="C43" s="30" t="s">
        <v>20</v>
      </c>
      <c r="D43" s="31">
        <v>850</v>
      </c>
      <c r="E43" s="32">
        <v>21.25</v>
      </c>
      <c r="F43" s="20">
        <f t="shared" si="0"/>
        <v>114673419.50825019</v>
      </c>
    </row>
    <row r="44" spans="1:6" s="5" customFormat="1" ht="15.75" x14ac:dyDescent="0.25">
      <c r="A44" s="36">
        <v>44931</v>
      </c>
      <c r="B44" s="37"/>
      <c r="C44" s="30" t="s">
        <v>20</v>
      </c>
      <c r="D44" s="31">
        <v>97</v>
      </c>
      <c r="E44" s="32">
        <v>2.4250000000000003</v>
      </c>
      <c r="F44" s="20">
        <f t="shared" si="0"/>
        <v>114673514.08325019</v>
      </c>
    </row>
    <row r="45" spans="1:6" s="5" customFormat="1" ht="15.75" x14ac:dyDescent="0.25">
      <c r="A45" s="36">
        <v>44931</v>
      </c>
      <c r="B45" s="37"/>
      <c r="C45" s="30" t="s">
        <v>20</v>
      </c>
      <c r="D45" s="31">
        <v>765.92</v>
      </c>
      <c r="E45" s="32">
        <v>19.148</v>
      </c>
      <c r="F45" s="20">
        <f t="shared" si="0"/>
        <v>114674260.85525019</v>
      </c>
    </row>
    <row r="46" spans="1:6" s="5" customFormat="1" ht="15.75" x14ac:dyDescent="0.25">
      <c r="A46" s="36">
        <v>44931</v>
      </c>
      <c r="B46" s="37"/>
      <c r="C46" s="33" t="s">
        <v>30</v>
      </c>
      <c r="D46" s="31">
        <v>223899.2</v>
      </c>
      <c r="E46" s="33"/>
      <c r="F46" s="20">
        <f t="shared" si="0"/>
        <v>114898160.0552502</v>
      </c>
    </row>
    <row r="47" spans="1:6" s="5" customFormat="1" ht="15.75" x14ac:dyDescent="0.25">
      <c r="A47" s="36">
        <v>44931</v>
      </c>
      <c r="B47" s="37"/>
      <c r="C47" s="33" t="s">
        <v>30</v>
      </c>
      <c r="D47" s="31">
        <v>95169.2</v>
      </c>
      <c r="E47" s="33"/>
      <c r="F47" s="20">
        <f t="shared" si="0"/>
        <v>114993329.2552502</v>
      </c>
    </row>
    <row r="48" spans="1:6" s="5" customFormat="1" ht="15.75" x14ac:dyDescent="0.25">
      <c r="A48" s="36">
        <v>44931</v>
      </c>
      <c r="B48" s="37"/>
      <c r="C48" s="33" t="s">
        <v>31</v>
      </c>
      <c r="D48" s="31">
        <v>50000</v>
      </c>
      <c r="E48" s="33"/>
      <c r="F48" s="20">
        <f t="shared" si="0"/>
        <v>115043329.2552502</v>
      </c>
    </row>
    <row r="49" spans="1:6" s="5" customFormat="1" ht="15.75" x14ac:dyDescent="0.25">
      <c r="A49" s="36">
        <v>44931</v>
      </c>
      <c r="B49" s="37"/>
      <c r="C49" s="33" t="s">
        <v>30</v>
      </c>
      <c r="D49" s="31">
        <v>31532</v>
      </c>
      <c r="E49" s="33"/>
      <c r="F49" s="20">
        <f t="shared" si="0"/>
        <v>115074861.2552502</v>
      </c>
    </row>
    <row r="50" spans="1:6" s="5" customFormat="1" ht="15.75" x14ac:dyDescent="0.25">
      <c r="A50" s="36">
        <v>44932</v>
      </c>
      <c r="B50" s="37"/>
      <c r="C50" s="33" t="s">
        <v>29</v>
      </c>
      <c r="D50" s="31">
        <v>83201</v>
      </c>
      <c r="E50" s="33"/>
      <c r="F50" s="20">
        <f t="shared" si="0"/>
        <v>115158062.2552502</v>
      </c>
    </row>
    <row r="51" spans="1:6" s="5" customFormat="1" ht="15.75" x14ac:dyDescent="0.25">
      <c r="A51" s="36">
        <v>44932</v>
      </c>
      <c r="B51" s="37"/>
      <c r="C51" s="33" t="s">
        <v>20</v>
      </c>
      <c r="D51" s="31">
        <v>193.2</v>
      </c>
      <c r="E51" s="32">
        <v>4.83</v>
      </c>
      <c r="F51" s="20">
        <f t="shared" si="0"/>
        <v>115158250.62525021</v>
      </c>
    </row>
    <row r="52" spans="1:6" s="5" customFormat="1" ht="15.75" x14ac:dyDescent="0.25">
      <c r="A52" s="36">
        <v>44932</v>
      </c>
      <c r="B52" s="37"/>
      <c r="C52" s="33" t="s">
        <v>20</v>
      </c>
      <c r="D52" s="31">
        <v>150</v>
      </c>
      <c r="E52" s="33">
        <v>3.75</v>
      </c>
      <c r="F52" s="20">
        <f t="shared" si="0"/>
        <v>115158396.87525021</v>
      </c>
    </row>
    <row r="53" spans="1:6" s="5" customFormat="1" ht="15.75" x14ac:dyDescent="0.25">
      <c r="A53" s="36">
        <v>44932</v>
      </c>
      <c r="B53" s="37"/>
      <c r="C53" s="33" t="s">
        <v>20</v>
      </c>
      <c r="D53" s="31">
        <v>1059.2</v>
      </c>
      <c r="E53" s="32">
        <v>26.480000000000004</v>
      </c>
      <c r="F53" s="20">
        <f t="shared" si="0"/>
        <v>115159429.5952502</v>
      </c>
    </row>
    <row r="54" spans="1:6" s="5" customFormat="1" ht="15.75" x14ac:dyDescent="0.25">
      <c r="A54" s="36">
        <v>44932</v>
      </c>
      <c r="B54" s="37"/>
      <c r="C54" s="33" t="s">
        <v>20</v>
      </c>
      <c r="D54" s="31">
        <v>515</v>
      </c>
      <c r="E54" s="33">
        <v>12.875</v>
      </c>
      <c r="F54" s="20">
        <f t="shared" si="0"/>
        <v>115159931.7202502</v>
      </c>
    </row>
    <row r="55" spans="1:6" s="5" customFormat="1" ht="15.75" x14ac:dyDescent="0.25">
      <c r="A55" s="36">
        <v>44932</v>
      </c>
      <c r="B55" s="37"/>
      <c r="C55" s="33" t="s">
        <v>20</v>
      </c>
      <c r="D55" s="31">
        <v>108.8</v>
      </c>
      <c r="E55" s="32">
        <v>2.72</v>
      </c>
      <c r="F55" s="20">
        <f t="shared" si="0"/>
        <v>115160037.8002502</v>
      </c>
    </row>
    <row r="56" spans="1:6" s="5" customFormat="1" ht="15.75" x14ac:dyDescent="0.25">
      <c r="A56" s="36">
        <v>44932</v>
      </c>
      <c r="B56" s="37"/>
      <c r="C56" s="33" t="s">
        <v>20</v>
      </c>
      <c r="D56" s="31">
        <v>100</v>
      </c>
      <c r="E56" s="33">
        <v>2.5</v>
      </c>
      <c r="F56" s="20">
        <f t="shared" si="0"/>
        <v>115160135.3002502</v>
      </c>
    </row>
    <row r="57" spans="1:6" s="5" customFormat="1" ht="15.75" x14ac:dyDescent="0.25">
      <c r="A57" s="36">
        <v>44932</v>
      </c>
      <c r="B57" s="37"/>
      <c r="C57" s="33" t="s">
        <v>20</v>
      </c>
      <c r="D57" s="31">
        <v>100</v>
      </c>
      <c r="E57" s="33">
        <v>2.5</v>
      </c>
      <c r="F57" s="20">
        <f t="shared" si="0"/>
        <v>115160232.8002502</v>
      </c>
    </row>
    <row r="58" spans="1:6" s="5" customFormat="1" ht="15.75" x14ac:dyDescent="0.25">
      <c r="A58" s="36">
        <v>44932</v>
      </c>
      <c r="B58" s="37"/>
      <c r="C58" s="33" t="s">
        <v>20</v>
      </c>
      <c r="D58" s="31">
        <v>1415.4</v>
      </c>
      <c r="E58" s="33">
        <v>35.385000000000005</v>
      </c>
      <c r="F58" s="20">
        <f t="shared" si="0"/>
        <v>115161612.8152502</v>
      </c>
    </row>
    <row r="59" spans="1:6" s="5" customFormat="1" ht="15.75" x14ac:dyDescent="0.25">
      <c r="A59" s="36">
        <v>44932</v>
      </c>
      <c r="B59" s="37"/>
      <c r="C59" s="33" t="s">
        <v>20</v>
      </c>
      <c r="D59" s="31">
        <v>1634.52</v>
      </c>
      <c r="E59" s="33">
        <v>40.863</v>
      </c>
      <c r="F59" s="20">
        <f t="shared" si="0"/>
        <v>115163206.47225019</v>
      </c>
    </row>
    <row r="60" spans="1:6" s="5" customFormat="1" ht="15.75" x14ac:dyDescent="0.25">
      <c r="A60" s="36">
        <v>44932</v>
      </c>
      <c r="B60" s="37"/>
      <c r="C60" s="30" t="s">
        <v>20</v>
      </c>
      <c r="D60" s="31">
        <v>428.46</v>
      </c>
      <c r="E60" s="33">
        <v>10.711500000000001</v>
      </c>
      <c r="F60" s="20">
        <f t="shared" si="0"/>
        <v>115163624.22075018</v>
      </c>
    </row>
    <row r="61" spans="1:6" s="5" customFormat="1" ht="15.75" x14ac:dyDescent="0.25">
      <c r="A61" s="36">
        <v>44932</v>
      </c>
      <c r="B61" s="37"/>
      <c r="C61" s="30" t="s">
        <v>20</v>
      </c>
      <c r="D61" s="31">
        <v>100</v>
      </c>
      <c r="E61" s="32">
        <v>2.5</v>
      </c>
      <c r="F61" s="20">
        <f t="shared" si="0"/>
        <v>115163721.72075018</v>
      </c>
    </row>
    <row r="62" spans="1:6" s="5" customFormat="1" ht="15.75" x14ac:dyDescent="0.25">
      <c r="A62" s="36">
        <v>44932</v>
      </c>
      <c r="B62" s="37"/>
      <c r="C62" s="30" t="s">
        <v>20</v>
      </c>
      <c r="D62" s="31">
        <v>200</v>
      </c>
      <c r="E62" s="32">
        <v>5</v>
      </c>
      <c r="F62" s="20">
        <f t="shared" si="0"/>
        <v>115163916.72075018</v>
      </c>
    </row>
    <row r="63" spans="1:6" s="5" customFormat="1" ht="15.75" x14ac:dyDescent="0.25">
      <c r="A63" s="36">
        <v>44932</v>
      </c>
      <c r="B63" s="37"/>
      <c r="C63" s="30" t="s">
        <v>20</v>
      </c>
      <c r="D63" s="31">
        <v>100</v>
      </c>
      <c r="E63" s="32">
        <v>2.5</v>
      </c>
      <c r="F63" s="20">
        <f t="shared" si="0"/>
        <v>115164014.22075018</v>
      </c>
    </row>
    <row r="64" spans="1:6" s="5" customFormat="1" ht="15.75" x14ac:dyDescent="0.25">
      <c r="A64" s="36">
        <v>44936</v>
      </c>
      <c r="B64" s="37"/>
      <c r="C64" s="30" t="s">
        <v>29</v>
      </c>
      <c r="D64" s="31">
        <v>44180</v>
      </c>
      <c r="E64" s="32"/>
      <c r="F64" s="20">
        <f t="shared" si="0"/>
        <v>115208194.22075018</v>
      </c>
    </row>
    <row r="65" spans="1:6" s="5" customFormat="1" ht="15.75" x14ac:dyDescent="0.25">
      <c r="A65" s="36">
        <v>44936</v>
      </c>
      <c r="B65" s="37"/>
      <c r="C65" s="30" t="s">
        <v>20</v>
      </c>
      <c r="D65" s="31">
        <v>300</v>
      </c>
      <c r="E65" s="32">
        <v>7.5</v>
      </c>
      <c r="F65" s="20">
        <f t="shared" si="0"/>
        <v>115208486.72075018</v>
      </c>
    </row>
    <row r="66" spans="1:6" s="5" customFormat="1" ht="15.75" x14ac:dyDescent="0.25">
      <c r="A66" s="36">
        <v>44936</v>
      </c>
      <c r="B66" s="37"/>
      <c r="C66" s="30" t="s">
        <v>20</v>
      </c>
      <c r="D66" s="31">
        <v>100</v>
      </c>
      <c r="E66" s="32">
        <v>2.5</v>
      </c>
      <c r="F66" s="20">
        <f t="shared" si="0"/>
        <v>115208584.22075018</v>
      </c>
    </row>
    <row r="67" spans="1:6" s="5" customFormat="1" ht="15.75" x14ac:dyDescent="0.25">
      <c r="A67" s="36">
        <v>44936</v>
      </c>
      <c r="B67" s="37"/>
      <c r="C67" s="30" t="s">
        <v>20</v>
      </c>
      <c r="D67" s="31">
        <v>60.5</v>
      </c>
      <c r="E67" s="32">
        <v>1.5125000000000002</v>
      </c>
      <c r="F67" s="20">
        <f t="shared" si="0"/>
        <v>115208643.20825018</v>
      </c>
    </row>
    <row r="68" spans="1:6" s="5" customFormat="1" ht="15.75" x14ac:dyDescent="0.25">
      <c r="A68" s="36">
        <v>44936</v>
      </c>
      <c r="B68" s="37"/>
      <c r="C68" s="30" t="s">
        <v>20</v>
      </c>
      <c r="D68" s="31">
        <v>200</v>
      </c>
      <c r="E68" s="32">
        <v>5</v>
      </c>
      <c r="F68" s="20">
        <f t="shared" si="0"/>
        <v>115208838.20825018</v>
      </c>
    </row>
    <row r="69" spans="1:6" s="5" customFormat="1" ht="15.75" x14ac:dyDescent="0.25">
      <c r="A69" s="36">
        <v>44936</v>
      </c>
      <c r="B69" s="37"/>
      <c r="C69" s="30" t="s">
        <v>20</v>
      </c>
      <c r="D69" s="31">
        <v>279</v>
      </c>
      <c r="E69" s="32">
        <v>6.9750000000000005</v>
      </c>
      <c r="F69" s="20">
        <f t="shared" si="0"/>
        <v>115209110.23325019</v>
      </c>
    </row>
    <row r="70" spans="1:6" s="5" customFormat="1" ht="15.75" x14ac:dyDescent="0.25">
      <c r="A70" s="36">
        <v>44936</v>
      </c>
      <c r="B70" s="37"/>
      <c r="C70" s="30" t="s">
        <v>20</v>
      </c>
      <c r="D70" s="31">
        <v>100</v>
      </c>
      <c r="E70" s="32">
        <v>2.5</v>
      </c>
      <c r="F70" s="20">
        <f t="shared" si="0"/>
        <v>115209207.73325019</v>
      </c>
    </row>
    <row r="71" spans="1:6" s="5" customFormat="1" ht="15.75" x14ac:dyDescent="0.25">
      <c r="A71" s="36">
        <v>44936</v>
      </c>
      <c r="B71" s="37"/>
      <c r="C71" s="30" t="s">
        <v>20</v>
      </c>
      <c r="D71" s="31">
        <v>3500</v>
      </c>
      <c r="E71" s="32">
        <v>87.5</v>
      </c>
      <c r="F71" s="20">
        <f t="shared" si="0"/>
        <v>115212620.23325019</v>
      </c>
    </row>
    <row r="72" spans="1:6" s="5" customFormat="1" ht="15.75" x14ac:dyDescent="0.25">
      <c r="A72" s="36">
        <v>44936</v>
      </c>
      <c r="B72" s="37"/>
      <c r="C72" s="33" t="s">
        <v>20</v>
      </c>
      <c r="D72" s="31">
        <v>100</v>
      </c>
      <c r="E72" s="33">
        <v>2.5</v>
      </c>
      <c r="F72" s="20">
        <f t="shared" si="0"/>
        <v>115212717.73325019</v>
      </c>
    </row>
    <row r="73" spans="1:6" s="5" customFormat="1" ht="15.75" x14ac:dyDescent="0.25">
      <c r="A73" s="36">
        <v>44936</v>
      </c>
      <c r="B73" s="37"/>
      <c r="C73" s="33" t="s">
        <v>30</v>
      </c>
      <c r="D73" s="31">
        <v>151576.6</v>
      </c>
      <c r="E73" s="32"/>
      <c r="F73" s="20">
        <f t="shared" si="0"/>
        <v>115364294.33325018</v>
      </c>
    </row>
    <row r="74" spans="1:6" s="5" customFormat="1" ht="31.5" x14ac:dyDescent="0.25">
      <c r="A74" s="36">
        <v>44936</v>
      </c>
      <c r="B74" s="37"/>
      <c r="C74" s="29" t="s">
        <v>80</v>
      </c>
      <c r="D74" s="31">
        <v>508966.86</v>
      </c>
      <c r="E74" s="32"/>
      <c r="F74" s="20">
        <f t="shared" si="0"/>
        <v>115873261.19325018</v>
      </c>
    </row>
    <row r="75" spans="1:6" s="5" customFormat="1" ht="31.5" x14ac:dyDescent="0.25">
      <c r="A75" s="36">
        <v>44936</v>
      </c>
      <c r="B75" s="37"/>
      <c r="C75" s="29" t="s">
        <v>81</v>
      </c>
      <c r="D75" s="31">
        <v>126419.43</v>
      </c>
      <c r="E75" s="33"/>
      <c r="F75" s="20">
        <f t="shared" si="0"/>
        <v>115999680.62325019</v>
      </c>
    </row>
    <row r="76" spans="1:6" s="5" customFormat="1" ht="15.75" x14ac:dyDescent="0.25">
      <c r="A76" s="36">
        <v>44937</v>
      </c>
      <c r="B76" s="37"/>
      <c r="C76" s="33" t="s">
        <v>29</v>
      </c>
      <c r="D76" s="31">
        <v>43175</v>
      </c>
      <c r="E76" s="33"/>
      <c r="F76" s="20">
        <f t="shared" si="0"/>
        <v>116042855.62325019</v>
      </c>
    </row>
    <row r="77" spans="1:6" s="5" customFormat="1" ht="15.75" x14ac:dyDescent="0.25">
      <c r="A77" s="38">
        <v>44937</v>
      </c>
      <c r="B77" s="34"/>
      <c r="C77" s="30" t="s">
        <v>20</v>
      </c>
      <c r="D77" s="39">
        <v>132.84</v>
      </c>
      <c r="E77" s="40">
        <v>3.3210000000000002</v>
      </c>
      <c r="F77" s="20">
        <f t="shared" si="0"/>
        <v>116042985.1422502</v>
      </c>
    </row>
    <row r="78" spans="1:6" s="5" customFormat="1" ht="15.75" x14ac:dyDescent="0.25">
      <c r="A78" s="36">
        <v>44937</v>
      </c>
      <c r="B78" s="37"/>
      <c r="C78" s="30" t="s">
        <v>20</v>
      </c>
      <c r="D78" s="31">
        <v>242</v>
      </c>
      <c r="E78" s="32">
        <v>6.0500000000000007</v>
      </c>
      <c r="F78" s="20">
        <f t="shared" ref="F78:F141" si="1">F77+D78-E78</f>
        <v>116043221.0922502</v>
      </c>
    </row>
    <row r="79" spans="1:6" s="5" customFormat="1" ht="15.75" x14ac:dyDescent="0.25">
      <c r="A79" s="36">
        <v>44937</v>
      </c>
      <c r="B79" s="37"/>
      <c r="C79" s="30" t="s">
        <v>20</v>
      </c>
      <c r="D79" s="31">
        <v>250</v>
      </c>
      <c r="E79" s="32">
        <v>6.25</v>
      </c>
      <c r="F79" s="20">
        <f t="shared" si="1"/>
        <v>116043464.8422502</v>
      </c>
    </row>
    <row r="80" spans="1:6" s="5" customFormat="1" ht="15.75" x14ac:dyDescent="0.25">
      <c r="A80" s="36">
        <v>44937</v>
      </c>
      <c r="B80" s="37"/>
      <c r="C80" s="30" t="s">
        <v>20</v>
      </c>
      <c r="D80" s="31">
        <v>100</v>
      </c>
      <c r="E80" s="32">
        <v>2.5</v>
      </c>
      <c r="F80" s="20">
        <f t="shared" si="1"/>
        <v>116043562.3422502</v>
      </c>
    </row>
    <row r="81" spans="1:6" s="5" customFormat="1" ht="15.75" x14ac:dyDescent="0.25">
      <c r="A81" s="36">
        <v>44937</v>
      </c>
      <c r="B81" s="37"/>
      <c r="C81" s="33" t="s">
        <v>20</v>
      </c>
      <c r="D81" s="31">
        <v>200</v>
      </c>
      <c r="E81" s="33">
        <v>5</v>
      </c>
      <c r="F81" s="20">
        <f t="shared" si="1"/>
        <v>116043757.3422502</v>
      </c>
    </row>
    <row r="82" spans="1:6" s="5" customFormat="1" ht="15.75" x14ac:dyDescent="0.25">
      <c r="A82" s="36">
        <v>44937</v>
      </c>
      <c r="B82" s="37"/>
      <c r="C82" s="33" t="s">
        <v>20</v>
      </c>
      <c r="D82" s="31">
        <v>100</v>
      </c>
      <c r="E82" s="41">
        <v>2.5</v>
      </c>
      <c r="F82" s="20">
        <f t="shared" si="1"/>
        <v>116043854.8422502</v>
      </c>
    </row>
    <row r="83" spans="1:6" s="5" customFormat="1" ht="15.75" x14ac:dyDescent="0.25">
      <c r="A83" s="36">
        <v>44937</v>
      </c>
      <c r="B83" s="37"/>
      <c r="C83" s="33" t="s">
        <v>20</v>
      </c>
      <c r="D83" s="31">
        <v>100</v>
      </c>
      <c r="E83" s="41">
        <v>2.5</v>
      </c>
      <c r="F83" s="20">
        <f t="shared" si="1"/>
        <v>116043952.3422502</v>
      </c>
    </row>
    <row r="84" spans="1:6" s="5" customFormat="1" ht="15.75" x14ac:dyDescent="0.25">
      <c r="A84" s="36">
        <v>44937</v>
      </c>
      <c r="B84" s="37"/>
      <c r="C84" s="33" t="s">
        <v>20</v>
      </c>
      <c r="D84" s="31">
        <v>100</v>
      </c>
      <c r="E84" s="33">
        <v>2.5</v>
      </c>
      <c r="F84" s="20">
        <f t="shared" si="1"/>
        <v>116044049.8422502</v>
      </c>
    </row>
    <row r="85" spans="1:6" s="5" customFormat="1" ht="15.75" x14ac:dyDescent="0.25">
      <c r="A85" s="36">
        <v>44937</v>
      </c>
      <c r="B85" s="37"/>
      <c r="C85" s="33" t="s">
        <v>20</v>
      </c>
      <c r="D85" s="31">
        <v>455.4</v>
      </c>
      <c r="E85" s="33">
        <v>11.385</v>
      </c>
      <c r="F85" s="20">
        <f t="shared" si="1"/>
        <v>116044493.8572502</v>
      </c>
    </row>
    <row r="86" spans="1:6" s="5" customFormat="1" ht="15.75" x14ac:dyDescent="0.25">
      <c r="A86" s="36">
        <v>44937</v>
      </c>
      <c r="B86" s="37"/>
      <c r="C86" s="33" t="s">
        <v>20</v>
      </c>
      <c r="D86" s="31">
        <v>200</v>
      </c>
      <c r="E86" s="41">
        <v>5</v>
      </c>
      <c r="F86" s="20">
        <f t="shared" si="1"/>
        <v>116044688.8572502</v>
      </c>
    </row>
    <row r="87" spans="1:6" s="5" customFormat="1" ht="15.75" x14ac:dyDescent="0.25">
      <c r="A87" s="36">
        <v>44937</v>
      </c>
      <c r="B87" s="37"/>
      <c r="C87" s="33" t="s">
        <v>20</v>
      </c>
      <c r="D87" s="31">
        <v>100</v>
      </c>
      <c r="E87" s="32">
        <v>2.5</v>
      </c>
      <c r="F87" s="20">
        <f t="shared" si="1"/>
        <v>116044786.3572502</v>
      </c>
    </row>
    <row r="88" spans="1:6" s="5" customFormat="1" ht="15.75" x14ac:dyDescent="0.25">
      <c r="A88" s="36">
        <v>44937</v>
      </c>
      <c r="B88" s="37"/>
      <c r="C88" s="33" t="s">
        <v>20</v>
      </c>
      <c r="D88" s="31">
        <v>200</v>
      </c>
      <c r="E88" s="32">
        <v>5</v>
      </c>
      <c r="F88" s="20">
        <f t="shared" si="1"/>
        <v>116044981.3572502</v>
      </c>
    </row>
    <row r="89" spans="1:6" s="5" customFormat="1" ht="15.75" x14ac:dyDescent="0.25">
      <c r="A89" s="36">
        <v>44937</v>
      </c>
      <c r="B89" s="37"/>
      <c r="C89" s="33" t="s">
        <v>20</v>
      </c>
      <c r="D89" s="31">
        <v>300</v>
      </c>
      <c r="E89" s="32">
        <v>7.5</v>
      </c>
      <c r="F89" s="20">
        <f t="shared" si="1"/>
        <v>116045273.8572502</v>
      </c>
    </row>
    <row r="90" spans="1:6" s="5" customFormat="1" ht="15.75" x14ac:dyDescent="0.25">
      <c r="A90" s="36">
        <v>44937</v>
      </c>
      <c r="B90" s="37"/>
      <c r="C90" s="33" t="s">
        <v>20</v>
      </c>
      <c r="D90" s="31">
        <v>100</v>
      </c>
      <c r="E90" s="32">
        <v>2.5</v>
      </c>
      <c r="F90" s="20">
        <f t="shared" si="1"/>
        <v>116045371.3572502</v>
      </c>
    </row>
    <row r="91" spans="1:6" s="5" customFormat="1" ht="15.75" x14ac:dyDescent="0.25">
      <c r="A91" s="36">
        <v>44937</v>
      </c>
      <c r="B91" s="37"/>
      <c r="C91" s="30" t="s">
        <v>20</v>
      </c>
      <c r="D91" s="31">
        <v>790</v>
      </c>
      <c r="E91" s="32">
        <v>19.75</v>
      </c>
      <c r="F91" s="20">
        <f t="shared" si="1"/>
        <v>116046141.6072502</v>
      </c>
    </row>
    <row r="92" spans="1:6" s="5" customFormat="1" ht="15.75" x14ac:dyDescent="0.25">
      <c r="A92" s="36">
        <v>44938</v>
      </c>
      <c r="B92" s="37"/>
      <c r="C92" s="30" t="s">
        <v>29</v>
      </c>
      <c r="D92" s="31">
        <v>37148</v>
      </c>
      <c r="E92" s="32"/>
      <c r="F92" s="20">
        <f t="shared" si="1"/>
        <v>116083289.6072502</v>
      </c>
    </row>
    <row r="93" spans="1:6" s="5" customFormat="1" ht="15.75" x14ac:dyDescent="0.25">
      <c r="A93" s="36">
        <v>44938</v>
      </c>
      <c r="B93" s="37"/>
      <c r="C93" s="30" t="s">
        <v>20</v>
      </c>
      <c r="D93" s="31">
        <v>172</v>
      </c>
      <c r="E93" s="32">
        <v>4.3</v>
      </c>
      <c r="F93" s="20">
        <f t="shared" si="1"/>
        <v>116083457.3072502</v>
      </c>
    </row>
    <row r="94" spans="1:6" s="5" customFormat="1" ht="15.75" x14ac:dyDescent="0.25">
      <c r="A94" s="38">
        <v>44938</v>
      </c>
      <c r="B94" s="34"/>
      <c r="C94" s="30" t="s">
        <v>20</v>
      </c>
      <c r="D94" s="39">
        <v>100</v>
      </c>
      <c r="E94" s="40">
        <v>2.5</v>
      </c>
      <c r="F94" s="20">
        <f t="shared" si="1"/>
        <v>116083554.8072502</v>
      </c>
    </row>
    <row r="95" spans="1:6" s="5" customFormat="1" ht="15.75" x14ac:dyDescent="0.25">
      <c r="A95" s="36">
        <v>44938</v>
      </c>
      <c r="B95" s="37"/>
      <c r="C95" s="30" t="s">
        <v>20</v>
      </c>
      <c r="D95" s="31">
        <v>100</v>
      </c>
      <c r="E95" s="32">
        <v>2.5</v>
      </c>
      <c r="F95" s="20">
        <f t="shared" si="1"/>
        <v>116083652.3072502</v>
      </c>
    </row>
    <row r="96" spans="1:6" s="5" customFormat="1" ht="15.75" x14ac:dyDescent="0.25">
      <c r="A96" s="36">
        <v>44938</v>
      </c>
      <c r="B96" s="37"/>
      <c r="C96" s="30" t="s">
        <v>20</v>
      </c>
      <c r="D96" s="31">
        <v>100</v>
      </c>
      <c r="E96" s="32">
        <v>2.5</v>
      </c>
      <c r="F96" s="20">
        <f t="shared" si="1"/>
        <v>116083749.8072502</v>
      </c>
    </row>
    <row r="97" spans="1:6" s="5" customFormat="1" ht="15.75" x14ac:dyDescent="0.25">
      <c r="A97" s="36">
        <v>44938</v>
      </c>
      <c r="B97" s="37"/>
      <c r="C97" s="30" t="s">
        <v>20</v>
      </c>
      <c r="D97" s="31">
        <v>100</v>
      </c>
      <c r="E97" s="32">
        <v>2.5</v>
      </c>
      <c r="F97" s="20">
        <f t="shared" si="1"/>
        <v>116083847.3072502</v>
      </c>
    </row>
    <row r="98" spans="1:6" s="5" customFormat="1" ht="15.75" x14ac:dyDescent="0.25">
      <c r="A98" s="36">
        <v>44938</v>
      </c>
      <c r="B98" s="37"/>
      <c r="C98" s="30" t="s">
        <v>20</v>
      </c>
      <c r="D98" s="31">
        <v>100</v>
      </c>
      <c r="E98" s="32">
        <v>2.5</v>
      </c>
      <c r="F98" s="20">
        <f t="shared" si="1"/>
        <v>116083944.8072502</v>
      </c>
    </row>
    <row r="99" spans="1:6" s="5" customFormat="1" ht="15.75" x14ac:dyDescent="0.25">
      <c r="A99" s="36">
        <v>44938</v>
      </c>
      <c r="B99" s="37"/>
      <c r="C99" s="30" t="s">
        <v>20</v>
      </c>
      <c r="D99" s="31">
        <v>200</v>
      </c>
      <c r="E99" s="32">
        <v>5</v>
      </c>
      <c r="F99" s="20">
        <f t="shared" si="1"/>
        <v>116084139.8072502</v>
      </c>
    </row>
    <row r="100" spans="1:6" s="5" customFormat="1" ht="15.75" x14ac:dyDescent="0.25">
      <c r="A100" s="36">
        <v>44939</v>
      </c>
      <c r="B100" s="37"/>
      <c r="C100" s="33" t="s">
        <v>29</v>
      </c>
      <c r="D100" s="31">
        <v>79206</v>
      </c>
      <c r="E100" s="32"/>
      <c r="F100" s="20">
        <f t="shared" si="1"/>
        <v>116163345.8072502</v>
      </c>
    </row>
    <row r="101" spans="1:6" s="5" customFormat="1" ht="15.75" x14ac:dyDescent="0.25">
      <c r="A101" s="36">
        <v>44939</v>
      </c>
      <c r="B101" s="37"/>
      <c r="C101" s="33" t="s">
        <v>20</v>
      </c>
      <c r="D101" s="31">
        <v>100</v>
      </c>
      <c r="E101" s="32">
        <v>2.5</v>
      </c>
      <c r="F101" s="20">
        <f t="shared" si="1"/>
        <v>116163443.3072502</v>
      </c>
    </row>
    <row r="102" spans="1:6" s="5" customFormat="1" ht="15.75" x14ac:dyDescent="0.25">
      <c r="A102" s="36">
        <v>44939</v>
      </c>
      <c r="B102" s="37"/>
      <c r="C102" s="33" t="s">
        <v>20</v>
      </c>
      <c r="D102" s="31">
        <v>100</v>
      </c>
      <c r="E102" s="32">
        <v>2.5</v>
      </c>
      <c r="F102" s="20">
        <f t="shared" si="1"/>
        <v>116163540.8072502</v>
      </c>
    </row>
    <row r="103" spans="1:6" s="5" customFormat="1" ht="15.75" x14ac:dyDescent="0.25">
      <c r="A103" s="36">
        <v>44939</v>
      </c>
      <c r="B103" s="37"/>
      <c r="C103" s="33" t="s">
        <v>20</v>
      </c>
      <c r="D103" s="31">
        <v>300</v>
      </c>
      <c r="E103" s="32">
        <v>7.5</v>
      </c>
      <c r="F103" s="20">
        <f t="shared" si="1"/>
        <v>116163833.3072502</v>
      </c>
    </row>
    <row r="104" spans="1:6" s="5" customFormat="1" ht="15.75" x14ac:dyDescent="0.25">
      <c r="A104" s="36">
        <v>44939</v>
      </c>
      <c r="B104" s="37"/>
      <c r="C104" s="33" t="s">
        <v>20</v>
      </c>
      <c r="D104" s="31">
        <v>100</v>
      </c>
      <c r="E104" s="32">
        <v>2.5</v>
      </c>
      <c r="F104" s="20">
        <f t="shared" si="1"/>
        <v>116163930.8072502</v>
      </c>
    </row>
    <row r="105" spans="1:6" s="5" customFormat="1" ht="15.75" x14ac:dyDescent="0.25">
      <c r="A105" s="36">
        <v>44939</v>
      </c>
      <c r="B105" s="37"/>
      <c r="C105" s="33" t="s">
        <v>20</v>
      </c>
      <c r="D105" s="31">
        <v>163.19999999999999</v>
      </c>
      <c r="E105" s="32">
        <v>4.08</v>
      </c>
      <c r="F105" s="20">
        <f t="shared" si="1"/>
        <v>116164089.92725021</v>
      </c>
    </row>
    <row r="106" spans="1:6" s="5" customFormat="1" ht="15.75" x14ac:dyDescent="0.25">
      <c r="A106" s="36">
        <v>44939</v>
      </c>
      <c r="B106" s="37"/>
      <c r="C106" s="33" t="s">
        <v>20</v>
      </c>
      <c r="D106" s="31">
        <v>379.9</v>
      </c>
      <c r="E106" s="32">
        <v>9.4975000000000005</v>
      </c>
      <c r="F106" s="20">
        <f t="shared" si="1"/>
        <v>116164460.32975021</v>
      </c>
    </row>
    <row r="107" spans="1:6" s="5" customFormat="1" ht="15.75" x14ac:dyDescent="0.25">
      <c r="A107" s="36">
        <v>44942</v>
      </c>
      <c r="B107" s="37"/>
      <c r="C107" s="33" t="s">
        <v>29</v>
      </c>
      <c r="D107" s="31">
        <v>29265</v>
      </c>
      <c r="E107" s="32"/>
      <c r="F107" s="20">
        <f t="shared" si="1"/>
        <v>116193725.32975021</v>
      </c>
    </row>
    <row r="108" spans="1:6" s="5" customFormat="1" ht="15.75" x14ac:dyDescent="0.25">
      <c r="A108" s="36">
        <v>44942</v>
      </c>
      <c r="B108" s="37"/>
      <c r="C108" s="33" t="s">
        <v>20</v>
      </c>
      <c r="D108" s="31">
        <v>200</v>
      </c>
      <c r="E108" s="32">
        <v>5</v>
      </c>
      <c r="F108" s="20">
        <f t="shared" si="1"/>
        <v>116193920.32975021</v>
      </c>
    </row>
    <row r="109" spans="1:6" s="5" customFormat="1" ht="15.75" x14ac:dyDescent="0.25">
      <c r="A109" s="36">
        <v>44942</v>
      </c>
      <c r="B109" s="37"/>
      <c r="C109" s="33" t="s">
        <v>20</v>
      </c>
      <c r="D109" s="31">
        <v>339.24</v>
      </c>
      <c r="E109" s="32">
        <v>8.4809999999999999</v>
      </c>
      <c r="F109" s="20">
        <f t="shared" si="1"/>
        <v>116194251.0887502</v>
      </c>
    </row>
    <row r="110" spans="1:6" s="5" customFormat="1" ht="15.75" x14ac:dyDescent="0.25">
      <c r="A110" s="36">
        <v>44942</v>
      </c>
      <c r="B110" s="37"/>
      <c r="C110" s="33" t="s">
        <v>20</v>
      </c>
      <c r="D110" s="31">
        <v>100</v>
      </c>
      <c r="E110" s="32">
        <v>2.5</v>
      </c>
      <c r="F110" s="20">
        <f t="shared" si="1"/>
        <v>116194348.5887502</v>
      </c>
    </row>
    <row r="111" spans="1:6" s="5" customFormat="1" ht="15.75" x14ac:dyDescent="0.25">
      <c r="A111" s="36">
        <v>44942</v>
      </c>
      <c r="B111" s="37"/>
      <c r="C111" s="33" t="s">
        <v>20</v>
      </c>
      <c r="D111" s="31">
        <v>1600</v>
      </c>
      <c r="E111" s="32">
        <v>40</v>
      </c>
      <c r="F111" s="20">
        <f t="shared" si="1"/>
        <v>116195908.5887502</v>
      </c>
    </row>
    <row r="112" spans="1:6" s="5" customFormat="1" ht="15.75" x14ac:dyDescent="0.25">
      <c r="A112" s="36">
        <v>44942</v>
      </c>
      <c r="B112" s="37"/>
      <c r="C112" s="33" t="s">
        <v>20</v>
      </c>
      <c r="D112" s="31">
        <v>100</v>
      </c>
      <c r="E112" s="32">
        <v>2.5</v>
      </c>
      <c r="F112" s="20">
        <f t="shared" si="1"/>
        <v>116196006.0887502</v>
      </c>
    </row>
    <row r="113" spans="1:6" s="5" customFormat="1" ht="15.75" x14ac:dyDescent="0.25">
      <c r="A113" s="36">
        <v>44942</v>
      </c>
      <c r="B113" s="37"/>
      <c r="C113" s="33" t="s">
        <v>20</v>
      </c>
      <c r="D113" s="31">
        <v>100</v>
      </c>
      <c r="E113" s="32">
        <v>2.5</v>
      </c>
      <c r="F113" s="20">
        <f t="shared" si="1"/>
        <v>116196103.5887502</v>
      </c>
    </row>
    <row r="114" spans="1:6" s="5" customFormat="1" ht="15.75" x14ac:dyDescent="0.25">
      <c r="A114" s="36">
        <v>44942</v>
      </c>
      <c r="B114" s="37"/>
      <c r="C114" s="33" t="s">
        <v>20</v>
      </c>
      <c r="D114" s="31">
        <v>640</v>
      </c>
      <c r="E114" s="32">
        <v>16</v>
      </c>
      <c r="F114" s="20">
        <f t="shared" si="1"/>
        <v>116196727.5887502</v>
      </c>
    </row>
    <row r="115" spans="1:6" s="5" customFormat="1" ht="15.75" x14ac:dyDescent="0.25">
      <c r="A115" s="36">
        <v>44942</v>
      </c>
      <c r="B115" s="37"/>
      <c r="C115" s="33" t="s">
        <v>20</v>
      </c>
      <c r="D115" s="31">
        <v>216</v>
      </c>
      <c r="E115" s="32">
        <v>5.4</v>
      </c>
      <c r="F115" s="20">
        <f t="shared" si="1"/>
        <v>116196938.18875019</v>
      </c>
    </row>
    <row r="116" spans="1:6" s="5" customFormat="1" ht="15.75" x14ac:dyDescent="0.25">
      <c r="A116" s="36">
        <v>44942</v>
      </c>
      <c r="B116" s="37"/>
      <c r="C116" s="33" t="s">
        <v>30</v>
      </c>
      <c r="D116" s="31">
        <v>1828447.17</v>
      </c>
      <c r="E116" s="32"/>
      <c r="F116" s="20">
        <f t="shared" si="1"/>
        <v>118025385.35875019</v>
      </c>
    </row>
    <row r="117" spans="1:6" s="5" customFormat="1" ht="15.75" x14ac:dyDescent="0.25">
      <c r="A117" s="36">
        <v>44942</v>
      </c>
      <c r="B117" s="37"/>
      <c r="C117" s="33" t="s">
        <v>30</v>
      </c>
      <c r="D117" s="31">
        <v>239237.5</v>
      </c>
      <c r="E117" s="32"/>
      <c r="F117" s="20">
        <f t="shared" si="1"/>
        <v>118264622.85875019</v>
      </c>
    </row>
    <row r="118" spans="1:6" s="5" customFormat="1" ht="15.75" x14ac:dyDescent="0.25">
      <c r="A118" s="36">
        <v>44942</v>
      </c>
      <c r="B118" s="37"/>
      <c r="C118" s="33" t="s">
        <v>30</v>
      </c>
      <c r="D118" s="31">
        <v>102117.2</v>
      </c>
      <c r="E118" s="32"/>
      <c r="F118" s="20">
        <f t="shared" si="1"/>
        <v>118366740.0587502</v>
      </c>
    </row>
    <row r="119" spans="1:6" s="5" customFormat="1" ht="15.75" x14ac:dyDescent="0.25">
      <c r="A119" s="36">
        <v>44942</v>
      </c>
      <c r="B119" s="37"/>
      <c r="C119" s="33" t="s">
        <v>30</v>
      </c>
      <c r="D119" s="31">
        <v>48893.599999999999</v>
      </c>
      <c r="E119" s="32"/>
      <c r="F119" s="20">
        <f t="shared" si="1"/>
        <v>118415633.65875019</v>
      </c>
    </row>
    <row r="120" spans="1:6" s="5" customFormat="1" ht="15.75" x14ac:dyDescent="0.25">
      <c r="A120" s="36">
        <v>44942</v>
      </c>
      <c r="B120" s="37"/>
      <c r="C120" s="33" t="s">
        <v>30</v>
      </c>
      <c r="D120" s="31">
        <v>30974.240000000002</v>
      </c>
      <c r="E120" s="32"/>
      <c r="F120" s="20">
        <f t="shared" si="1"/>
        <v>118446607.89875019</v>
      </c>
    </row>
    <row r="121" spans="1:6" s="5" customFormat="1" ht="15.75" x14ac:dyDescent="0.25">
      <c r="A121" s="36">
        <v>44942</v>
      </c>
      <c r="B121" s="37"/>
      <c r="C121" s="33" t="s">
        <v>30</v>
      </c>
      <c r="D121" s="31">
        <v>15600</v>
      </c>
      <c r="E121" s="32"/>
      <c r="F121" s="20">
        <f t="shared" si="1"/>
        <v>118462207.89875019</v>
      </c>
    </row>
    <row r="122" spans="1:6" s="5" customFormat="1" ht="15.75" x14ac:dyDescent="0.25">
      <c r="A122" s="36">
        <v>44942</v>
      </c>
      <c r="B122" s="37"/>
      <c r="C122" s="33" t="s">
        <v>32</v>
      </c>
      <c r="D122" s="31">
        <v>2872080.24</v>
      </c>
      <c r="E122" s="32"/>
      <c r="F122" s="20">
        <f t="shared" si="1"/>
        <v>121334288.13875018</v>
      </c>
    </row>
    <row r="123" spans="1:6" s="5" customFormat="1" ht="15.75" x14ac:dyDescent="0.25">
      <c r="A123" s="36">
        <v>44942</v>
      </c>
      <c r="B123" s="37"/>
      <c r="C123" s="33" t="s">
        <v>33</v>
      </c>
      <c r="D123" s="31">
        <v>148922.26</v>
      </c>
      <c r="E123" s="32"/>
      <c r="F123" s="20">
        <f t="shared" si="1"/>
        <v>121483210.39875019</v>
      </c>
    </row>
    <row r="124" spans="1:6" s="5" customFormat="1" ht="15.75" x14ac:dyDescent="0.25">
      <c r="A124" s="36">
        <v>44943</v>
      </c>
      <c r="B124" s="37"/>
      <c r="C124" s="30" t="s">
        <v>29</v>
      </c>
      <c r="D124" s="31">
        <v>35365</v>
      </c>
      <c r="E124" s="32"/>
      <c r="F124" s="20">
        <f t="shared" si="1"/>
        <v>121518575.39875019</v>
      </c>
    </row>
    <row r="125" spans="1:6" s="5" customFormat="1" ht="15.75" x14ac:dyDescent="0.25">
      <c r="A125" s="36">
        <v>44943</v>
      </c>
      <c r="B125" s="37"/>
      <c r="C125" s="30" t="s">
        <v>20</v>
      </c>
      <c r="D125" s="31">
        <v>100</v>
      </c>
      <c r="E125" s="32">
        <v>2.5</v>
      </c>
      <c r="F125" s="20">
        <f t="shared" si="1"/>
        <v>121518672.89875019</v>
      </c>
    </row>
    <row r="126" spans="1:6" s="5" customFormat="1" ht="15.75" x14ac:dyDescent="0.25">
      <c r="A126" s="36">
        <v>44943</v>
      </c>
      <c r="B126" s="37"/>
      <c r="C126" s="30" t="s">
        <v>20</v>
      </c>
      <c r="D126" s="31">
        <v>200</v>
      </c>
      <c r="E126" s="32">
        <v>5</v>
      </c>
      <c r="F126" s="20">
        <f t="shared" si="1"/>
        <v>121518867.89875019</v>
      </c>
    </row>
    <row r="127" spans="1:6" s="5" customFormat="1" ht="15.75" x14ac:dyDescent="0.25">
      <c r="A127" s="36">
        <v>44943</v>
      </c>
      <c r="B127" s="37"/>
      <c r="C127" s="30" t="s">
        <v>20</v>
      </c>
      <c r="D127" s="31">
        <v>600</v>
      </c>
      <c r="E127" s="32">
        <v>15</v>
      </c>
      <c r="F127" s="20">
        <f t="shared" si="1"/>
        <v>121519452.89875019</v>
      </c>
    </row>
    <row r="128" spans="1:6" s="5" customFormat="1" ht="15.75" x14ac:dyDescent="0.25">
      <c r="A128" s="36">
        <v>44943</v>
      </c>
      <c r="B128" s="37"/>
      <c r="C128" s="30" t="s">
        <v>20</v>
      </c>
      <c r="D128" s="31">
        <v>600</v>
      </c>
      <c r="E128" s="32">
        <v>15</v>
      </c>
      <c r="F128" s="20">
        <f t="shared" si="1"/>
        <v>121520037.89875019</v>
      </c>
    </row>
    <row r="129" spans="1:6" s="5" customFormat="1" ht="15.75" x14ac:dyDescent="0.25">
      <c r="A129" s="36">
        <v>44943</v>
      </c>
      <c r="B129" s="37"/>
      <c r="C129" s="30" t="s">
        <v>20</v>
      </c>
      <c r="D129" s="31">
        <v>100</v>
      </c>
      <c r="E129" s="32">
        <v>2.5</v>
      </c>
      <c r="F129" s="20">
        <f t="shared" si="1"/>
        <v>121520135.39875019</v>
      </c>
    </row>
    <row r="130" spans="1:6" s="5" customFormat="1" ht="15.75" x14ac:dyDescent="0.25">
      <c r="A130" s="36">
        <v>44943</v>
      </c>
      <c r="B130" s="37"/>
      <c r="C130" s="30" t="s">
        <v>20</v>
      </c>
      <c r="D130" s="31">
        <v>219</v>
      </c>
      <c r="E130" s="32">
        <v>5.4750000000000005</v>
      </c>
      <c r="F130" s="20">
        <f t="shared" si="1"/>
        <v>121520348.92375019</v>
      </c>
    </row>
    <row r="131" spans="1:6" s="5" customFormat="1" ht="15.75" x14ac:dyDescent="0.25">
      <c r="A131" s="36">
        <v>44943</v>
      </c>
      <c r="B131" s="37"/>
      <c r="C131" s="30" t="s">
        <v>20</v>
      </c>
      <c r="D131" s="31">
        <v>100</v>
      </c>
      <c r="E131" s="32">
        <v>2.5</v>
      </c>
      <c r="F131" s="20">
        <f t="shared" si="1"/>
        <v>121520446.42375019</v>
      </c>
    </row>
    <row r="132" spans="1:6" s="5" customFormat="1" ht="15.75" x14ac:dyDescent="0.25">
      <c r="A132" s="36">
        <v>44943</v>
      </c>
      <c r="B132" s="37"/>
      <c r="C132" s="30" t="s">
        <v>20</v>
      </c>
      <c r="D132" s="31">
        <v>100</v>
      </c>
      <c r="E132" s="32">
        <v>2.5</v>
      </c>
      <c r="F132" s="20">
        <f t="shared" si="1"/>
        <v>121520543.92375019</v>
      </c>
    </row>
    <row r="133" spans="1:6" s="5" customFormat="1" ht="15.75" x14ac:dyDescent="0.25">
      <c r="A133" s="36">
        <v>44943</v>
      </c>
      <c r="B133" s="37"/>
      <c r="C133" s="30" t="s">
        <v>20</v>
      </c>
      <c r="D133" s="31">
        <v>100</v>
      </c>
      <c r="E133" s="32">
        <v>2.5</v>
      </c>
      <c r="F133" s="20">
        <f t="shared" si="1"/>
        <v>121520641.42375019</v>
      </c>
    </row>
    <row r="134" spans="1:6" s="5" customFormat="1" ht="15.75" x14ac:dyDescent="0.25">
      <c r="A134" s="36">
        <v>44944</v>
      </c>
      <c r="B134" s="37"/>
      <c r="C134" s="30" t="s">
        <v>29</v>
      </c>
      <c r="D134" s="31">
        <v>24480</v>
      </c>
      <c r="E134" s="32"/>
      <c r="F134" s="20">
        <f t="shared" si="1"/>
        <v>121545121.42375019</v>
      </c>
    </row>
    <row r="135" spans="1:6" s="5" customFormat="1" ht="15.75" x14ac:dyDescent="0.25">
      <c r="A135" s="36">
        <v>44944</v>
      </c>
      <c r="B135" s="37"/>
      <c r="C135" s="33" t="s">
        <v>20</v>
      </c>
      <c r="D135" s="31">
        <v>100</v>
      </c>
      <c r="E135" s="32">
        <v>2.5</v>
      </c>
      <c r="F135" s="20">
        <f t="shared" si="1"/>
        <v>121545218.92375019</v>
      </c>
    </row>
    <row r="136" spans="1:6" s="5" customFormat="1" ht="15.75" x14ac:dyDescent="0.25">
      <c r="A136" s="36">
        <v>44944</v>
      </c>
      <c r="B136" s="37"/>
      <c r="C136" s="33" t="s">
        <v>20</v>
      </c>
      <c r="D136" s="31">
        <v>200</v>
      </c>
      <c r="E136" s="32">
        <v>5</v>
      </c>
      <c r="F136" s="20">
        <f t="shared" si="1"/>
        <v>121545413.92375019</v>
      </c>
    </row>
    <row r="137" spans="1:6" s="5" customFormat="1" ht="15.75" x14ac:dyDescent="0.25">
      <c r="A137" s="36">
        <v>44944</v>
      </c>
      <c r="B137" s="37"/>
      <c r="C137" s="33" t="s">
        <v>20</v>
      </c>
      <c r="D137" s="31">
        <v>100</v>
      </c>
      <c r="E137" s="32">
        <v>2.5</v>
      </c>
      <c r="F137" s="20">
        <f t="shared" si="1"/>
        <v>121545511.42375019</v>
      </c>
    </row>
    <row r="138" spans="1:6" s="5" customFormat="1" ht="15.75" x14ac:dyDescent="0.25">
      <c r="A138" s="36">
        <v>44944</v>
      </c>
      <c r="B138" s="37"/>
      <c r="C138" s="33" t="s">
        <v>20</v>
      </c>
      <c r="D138" s="31">
        <v>417</v>
      </c>
      <c r="E138" s="32">
        <v>10.425000000000001</v>
      </c>
      <c r="F138" s="20">
        <f t="shared" si="1"/>
        <v>121545917.99875019</v>
      </c>
    </row>
    <row r="139" spans="1:6" s="5" customFormat="1" ht="15.75" x14ac:dyDescent="0.25">
      <c r="A139" s="36">
        <v>44944</v>
      </c>
      <c r="B139" s="37"/>
      <c r="C139" s="33" t="s">
        <v>20</v>
      </c>
      <c r="D139" s="31">
        <v>100</v>
      </c>
      <c r="E139" s="32">
        <v>2.5</v>
      </c>
      <c r="F139" s="20">
        <f t="shared" si="1"/>
        <v>121546015.49875019</v>
      </c>
    </row>
    <row r="140" spans="1:6" s="5" customFormat="1" ht="15.75" x14ac:dyDescent="0.25">
      <c r="A140" s="36">
        <v>44944</v>
      </c>
      <c r="B140" s="37"/>
      <c r="C140" s="33" t="s">
        <v>20</v>
      </c>
      <c r="D140" s="31">
        <v>100</v>
      </c>
      <c r="E140" s="32">
        <v>2.5</v>
      </c>
      <c r="F140" s="20">
        <f t="shared" si="1"/>
        <v>121546112.99875019</v>
      </c>
    </row>
    <row r="141" spans="1:6" s="5" customFormat="1" ht="15.75" x14ac:dyDescent="0.25">
      <c r="A141" s="36">
        <v>44944</v>
      </c>
      <c r="B141" s="37"/>
      <c r="C141" s="33" t="s">
        <v>20</v>
      </c>
      <c r="D141" s="31">
        <v>121</v>
      </c>
      <c r="E141" s="32">
        <v>3.0250000000000004</v>
      </c>
      <c r="F141" s="20">
        <f t="shared" si="1"/>
        <v>121546230.97375019</v>
      </c>
    </row>
    <row r="142" spans="1:6" s="5" customFormat="1" ht="15.75" x14ac:dyDescent="0.25">
      <c r="A142" s="36">
        <v>44944</v>
      </c>
      <c r="B142" s="37"/>
      <c r="C142" s="30" t="s">
        <v>20</v>
      </c>
      <c r="D142" s="31">
        <v>1300</v>
      </c>
      <c r="E142" s="32">
        <v>32.5</v>
      </c>
      <c r="F142" s="20">
        <f t="shared" ref="F142:F205" si="2">F141+D142-E142</f>
        <v>121547498.47375019</v>
      </c>
    </row>
    <row r="143" spans="1:6" s="5" customFormat="1" ht="15.75" x14ac:dyDescent="0.25">
      <c r="A143" s="36">
        <v>44944</v>
      </c>
      <c r="B143" s="37"/>
      <c r="C143" s="30" t="s">
        <v>20</v>
      </c>
      <c r="D143" s="31">
        <v>70.5</v>
      </c>
      <c r="E143" s="32">
        <v>1.7625000000000002</v>
      </c>
      <c r="F143" s="20">
        <f t="shared" si="2"/>
        <v>121547567.21125019</v>
      </c>
    </row>
    <row r="144" spans="1:6" s="5" customFormat="1" ht="15.75" x14ac:dyDescent="0.25">
      <c r="A144" s="36">
        <v>44944</v>
      </c>
      <c r="B144" s="37"/>
      <c r="C144" s="30" t="s">
        <v>30</v>
      </c>
      <c r="D144" s="31">
        <v>1184.8499999999999</v>
      </c>
      <c r="E144" s="32"/>
      <c r="F144" s="20">
        <f t="shared" si="2"/>
        <v>121548752.06125018</v>
      </c>
    </row>
    <row r="145" spans="1:6" s="5" customFormat="1" ht="15.75" x14ac:dyDescent="0.25">
      <c r="A145" s="36">
        <v>44944</v>
      </c>
      <c r="B145" s="37"/>
      <c r="C145" s="30" t="s">
        <v>30</v>
      </c>
      <c r="D145" s="31">
        <v>680.02</v>
      </c>
      <c r="E145" s="32"/>
      <c r="F145" s="20">
        <f t="shared" si="2"/>
        <v>121549432.08125018</v>
      </c>
    </row>
    <row r="146" spans="1:6" s="5" customFormat="1" ht="15.75" x14ac:dyDescent="0.25">
      <c r="A146" s="36">
        <v>44944</v>
      </c>
      <c r="B146" s="37" t="s">
        <v>34</v>
      </c>
      <c r="C146" s="30" t="s">
        <v>35</v>
      </c>
      <c r="D146" s="31"/>
      <c r="E146" s="32">
        <v>3589.61</v>
      </c>
      <c r="F146" s="20">
        <f t="shared" si="2"/>
        <v>121545842.47125018</v>
      </c>
    </row>
    <row r="147" spans="1:6" s="5" customFormat="1" ht="15.75" x14ac:dyDescent="0.25">
      <c r="A147" s="36">
        <v>44944</v>
      </c>
      <c r="B147" s="37" t="s">
        <v>36</v>
      </c>
      <c r="C147" s="30" t="s">
        <v>37</v>
      </c>
      <c r="D147" s="31"/>
      <c r="E147" s="32">
        <v>4190.8599999999997</v>
      </c>
      <c r="F147" s="20">
        <f t="shared" si="2"/>
        <v>121541651.61125018</v>
      </c>
    </row>
    <row r="148" spans="1:6" s="5" customFormat="1" ht="63" x14ac:dyDescent="0.25">
      <c r="A148" s="36">
        <v>44944</v>
      </c>
      <c r="B148" s="37" t="s">
        <v>38</v>
      </c>
      <c r="C148" s="30" t="s">
        <v>39</v>
      </c>
      <c r="D148" s="31"/>
      <c r="E148" s="32">
        <v>32931.230000000003</v>
      </c>
      <c r="F148" s="20">
        <f t="shared" si="2"/>
        <v>121508720.38125017</v>
      </c>
    </row>
    <row r="149" spans="1:6" s="5" customFormat="1" ht="31.5" x14ac:dyDescent="0.25">
      <c r="A149" s="36">
        <v>44944</v>
      </c>
      <c r="B149" s="37" t="s">
        <v>40</v>
      </c>
      <c r="C149" s="30" t="s">
        <v>41</v>
      </c>
      <c r="D149" s="31"/>
      <c r="E149" s="32">
        <v>156032.81</v>
      </c>
      <c r="F149" s="20">
        <f t="shared" si="2"/>
        <v>121352687.57125017</v>
      </c>
    </row>
    <row r="150" spans="1:6" s="5" customFormat="1" ht="15.75" x14ac:dyDescent="0.25">
      <c r="A150" s="36">
        <v>44945</v>
      </c>
      <c r="B150" s="37"/>
      <c r="C150" s="30" t="s">
        <v>29</v>
      </c>
      <c r="D150" s="31">
        <v>24406</v>
      </c>
      <c r="E150" s="32"/>
      <c r="F150" s="20">
        <f t="shared" si="2"/>
        <v>121377093.57125017</v>
      </c>
    </row>
    <row r="151" spans="1:6" s="5" customFormat="1" ht="15.75" x14ac:dyDescent="0.25">
      <c r="A151" s="36">
        <v>44945</v>
      </c>
      <c r="B151" s="37"/>
      <c r="C151" s="30" t="s">
        <v>20</v>
      </c>
      <c r="D151" s="31">
        <v>363</v>
      </c>
      <c r="E151" s="32">
        <v>9.0750000000000011</v>
      </c>
      <c r="F151" s="20">
        <f t="shared" si="2"/>
        <v>121377447.49625017</v>
      </c>
    </row>
    <row r="152" spans="1:6" s="5" customFormat="1" ht="15.75" x14ac:dyDescent="0.25">
      <c r="A152" s="36">
        <v>44945</v>
      </c>
      <c r="B152" s="37"/>
      <c r="C152" s="33" t="s">
        <v>20</v>
      </c>
      <c r="D152" s="31">
        <v>156.97999999999999</v>
      </c>
      <c r="E152" s="32">
        <v>3.9245000000000001</v>
      </c>
      <c r="F152" s="20">
        <f t="shared" si="2"/>
        <v>121377600.55175017</v>
      </c>
    </row>
    <row r="153" spans="1:6" s="5" customFormat="1" ht="15.75" x14ac:dyDescent="0.25">
      <c r="A153" s="36">
        <v>44945</v>
      </c>
      <c r="B153" s="37"/>
      <c r="C153" s="33" t="s">
        <v>20</v>
      </c>
      <c r="D153" s="31">
        <v>1400.36</v>
      </c>
      <c r="E153" s="32">
        <v>35.009</v>
      </c>
      <c r="F153" s="20">
        <f t="shared" si="2"/>
        <v>121378965.90275016</v>
      </c>
    </row>
    <row r="154" spans="1:6" s="5" customFormat="1" ht="15.75" x14ac:dyDescent="0.25">
      <c r="A154" s="36">
        <v>44945</v>
      </c>
      <c r="B154" s="37"/>
      <c r="C154" s="33" t="s">
        <v>20</v>
      </c>
      <c r="D154" s="31">
        <v>140</v>
      </c>
      <c r="E154" s="32">
        <v>3.5</v>
      </c>
      <c r="F154" s="20">
        <f t="shared" si="2"/>
        <v>121379102.40275016</v>
      </c>
    </row>
    <row r="155" spans="1:6" s="5" customFormat="1" ht="15.75" x14ac:dyDescent="0.25">
      <c r="A155" s="36">
        <v>44945</v>
      </c>
      <c r="B155" s="37"/>
      <c r="C155" s="33" t="s">
        <v>20</v>
      </c>
      <c r="D155" s="31">
        <v>100</v>
      </c>
      <c r="E155" s="32">
        <v>2.5</v>
      </c>
      <c r="F155" s="20">
        <f t="shared" si="2"/>
        <v>121379199.90275016</v>
      </c>
    </row>
    <row r="156" spans="1:6" s="5" customFormat="1" ht="15.75" x14ac:dyDescent="0.25">
      <c r="A156" s="36">
        <v>44945</v>
      </c>
      <c r="B156" s="37"/>
      <c r="C156" s="33" t="s">
        <v>20</v>
      </c>
      <c r="D156" s="31">
        <v>202</v>
      </c>
      <c r="E156" s="32">
        <v>5.0500000000000007</v>
      </c>
      <c r="F156" s="20">
        <f t="shared" si="2"/>
        <v>121379396.85275017</v>
      </c>
    </row>
    <row r="157" spans="1:6" s="5" customFormat="1" ht="15.75" x14ac:dyDescent="0.25">
      <c r="A157" s="36">
        <v>44945</v>
      </c>
      <c r="B157" s="37"/>
      <c r="C157" s="33" t="s">
        <v>20</v>
      </c>
      <c r="D157" s="31">
        <v>200</v>
      </c>
      <c r="E157" s="32">
        <v>5</v>
      </c>
      <c r="F157" s="20">
        <f t="shared" si="2"/>
        <v>121379591.85275017</v>
      </c>
    </row>
    <row r="158" spans="1:6" s="5" customFormat="1" ht="15.75" x14ac:dyDescent="0.25">
      <c r="A158" s="36">
        <v>44945</v>
      </c>
      <c r="B158" s="37"/>
      <c r="C158" s="33" t="s">
        <v>20</v>
      </c>
      <c r="D158" s="31">
        <v>100</v>
      </c>
      <c r="E158" s="32">
        <v>2.5</v>
      </c>
      <c r="F158" s="20">
        <f t="shared" si="2"/>
        <v>121379689.35275017</v>
      </c>
    </row>
    <row r="159" spans="1:6" s="5" customFormat="1" ht="15.75" x14ac:dyDescent="0.25">
      <c r="A159" s="36">
        <v>44945</v>
      </c>
      <c r="B159" s="37"/>
      <c r="C159" s="33" t="s">
        <v>20</v>
      </c>
      <c r="D159" s="31">
        <v>100</v>
      </c>
      <c r="E159" s="32">
        <v>2.5</v>
      </c>
      <c r="F159" s="20">
        <f t="shared" si="2"/>
        <v>121379786.85275017</v>
      </c>
    </row>
    <row r="160" spans="1:6" s="5" customFormat="1" ht="15.75" x14ac:dyDescent="0.25">
      <c r="A160" s="36">
        <v>44945</v>
      </c>
      <c r="B160" s="37"/>
      <c r="C160" s="33" t="s">
        <v>20</v>
      </c>
      <c r="D160" s="31">
        <v>100</v>
      </c>
      <c r="E160" s="32">
        <v>2.5</v>
      </c>
      <c r="F160" s="20">
        <f t="shared" si="2"/>
        <v>121379884.35275017</v>
      </c>
    </row>
    <row r="161" spans="1:6" s="5" customFormat="1" ht="15.75" x14ac:dyDescent="0.25">
      <c r="A161" s="36">
        <v>44945</v>
      </c>
      <c r="B161" s="37"/>
      <c r="C161" s="33" t="s">
        <v>20</v>
      </c>
      <c r="D161" s="31">
        <v>240.4</v>
      </c>
      <c r="E161" s="32">
        <v>6.0100000000000007</v>
      </c>
      <c r="F161" s="20">
        <f t="shared" si="2"/>
        <v>121380118.74275017</v>
      </c>
    </row>
    <row r="162" spans="1:6" s="5" customFormat="1" ht="15.75" x14ac:dyDescent="0.25">
      <c r="A162" s="36">
        <v>44945</v>
      </c>
      <c r="B162" s="37"/>
      <c r="C162" s="33" t="s">
        <v>20</v>
      </c>
      <c r="D162" s="31">
        <v>180</v>
      </c>
      <c r="E162" s="32">
        <v>4.5</v>
      </c>
      <c r="F162" s="20">
        <f t="shared" si="2"/>
        <v>121380294.24275017</v>
      </c>
    </row>
    <row r="163" spans="1:6" s="5" customFormat="1" ht="15.75" x14ac:dyDescent="0.25">
      <c r="A163" s="36">
        <v>44945</v>
      </c>
      <c r="B163" s="37"/>
      <c r="C163" s="33" t="s">
        <v>20</v>
      </c>
      <c r="D163" s="31">
        <v>100</v>
      </c>
      <c r="E163" s="32">
        <v>2.5</v>
      </c>
      <c r="F163" s="20">
        <f t="shared" si="2"/>
        <v>121380391.74275017</v>
      </c>
    </row>
    <row r="164" spans="1:6" s="5" customFormat="1" ht="15.75" x14ac:dyDescent="0.25">
      <c r="A164" s="36">
        <v>44945</v>
      </c>
      <c r="B164" s="37"/>
      <c r="C164" s="33" t="s">
        <v>20</v>
      </c>
      <c r="D164" s="31">
        <v>154</v>
      </c>
      <c r="E164" s="32">
        <v>3.85</v>
      </c>
      <c r="F164" s="20">
        <f t="shared" si="2"/>
        <v>121380541.89275017</v>
      </c>
    </row>
    <row r="165" spans="1:6" s="5" customFormat="1" ht="15.75" x14ac:dyDescent="0.25">
      <c r="A165" s="36">
        <v>44945</v>
      </c>
      <c r="B165" s="37"/>
      <c r="C165" s="33" t="s">
        <v>20</v>
      </c>
      <c r="D165" s="31">
        <v>100</v>
      </c>
      <c r="E165" s="32">
        <v>2.5</v>
      </c>
      <c r="F165" s="20">
        <f t="shared" si="2"/>
        <v>121380639.39275017</v>
      </c>
    </row>
    <row r="166" spans="1:6" s="5" customFormat="1" ht="15.75" x14ac:dyDescent="0.25">
      <c r="A166" s="36">
        <v>44945</v>
      </c>
      <c r="B166" s="37"/>
      <c r="C166" s="30" t="s">
        <v>20</v>
      </c>
      <c r="D166" s="31">
        <v>100</v>
      </c>
      <c r="E166" s="32">
        <v>2.5</v>
      </c>
      <c r="F166" s="20">
        <f t="shared" si="2"/>
        <v>121380736.89275017</v>
      </c>
    </row>
    <row r="167" spans="1:6" s="5" customFormat="1" ht="15.75" x14ac:dyDescent="0.25">
      <c r="A167" s="36">
        <v>44945</v>
      </c>
      <c r="B167" s="37"/>
      <c r="C167" s="30" t="s">
        <v>42</v>
      </c>
      <c r="D167" s="31">
        <v>1011407.88</v>
      </c>
      <c r="E167" s="32"/>
      <c r="F167" s="20">
        <f t="shared" si="2"/>
        <v>122392144.77275017</v>
      </c>
    </row>
    <row r="168" spans="1:6" s="5" customFormat="1" ht="15.75" x14ac:dyDescent="0.25">
      <c r="A168" s="36">
        <v>44945</v>
      </c>
      <c r="B168" s="37"/>
      <c r="C168" s="30" t="s">
        <v>23</v>
      </c>
      <c r="D168" s="31">
        <v>184541.04</v>
      </c>
      <c r="E168" s="32"/>
      <c r="F168" s="20">
        <f t="shared" si="2"/>
        <v>122576685.81275018</v>
      </c>
    </row>
    <row r="169" spans="1:6" s="5" customFormat="1" ht="15.75" x14ac:dyDescent="0.25">
      <c r="A169" s="36">
        <v>44945</v>
      </c>
      <c r="B169" s="37" t="s">
        <v>43</v>
      </c>
      <c r="C169" s="30" t="s">
        <v>44</v>
      </c>
      <c r="D169" s="31"/>
      <c r="E169" s="32">
        <v>23000</v>
      </c>
      <c r="F169" s="20">
        <f t="shared" si="2"/>
        <v>122553685.81275018</v>
      </c>
    </row>
    <row r="170" spans="1:6" s="5" customFormat="1" ht="15.75" x14ac:dyDescent="0.25">
      <c r="A170" s="36">
        <v>44945</v>
      </c>
      <c r="B170" s="37" t="s">
        <v>45</v>
      </c>
      <c r="C170" s="30" t="s">
        <v>46</v>
      </c>
      <c r="D170" s="31"/>
      <c r="E170" s="32">
        <v>23000</v>
      </c>
      <c r="F170" s="20">
        <f t="shared" si="2"/>
        <v>122530685.81275018</v>
      </c>
    </row>
    <row r="171" spans="1:6" s="5" customFormat="1" ht="15.75" x14ac:dyDescent="0.25">
      <c r="A171" s="36">
        <v>44948</v>
      </c>
      <c r="B171" s="37"/>
      <c r="C171" s="33" t="s">
        <v>29</v>
      </c>
      <c r="D171" s="31">
        <v>53710</v>
      </c>
      <c r="E171" s="32"/>
      <c r="F171" s="20">
        <f t="shared" si="2"/>
        <v>122584395.81275018</v>
      </c>
    </row>
    <row r="172" spans="1:6" s="5" customFormat="1" ht="15.75" x14ac:dyDescent="0.25">
      <c r="A172" s="36">
        <v>44948</v>
      </c>
      <c r="B172" s="37"/>
      <c r="C172" s="30" t="s">
        <v>20</v>
      </c>
      <c r="D172" s="31">
        <v>3186.86</v>
      </c>
      <c r="E172" s="32">
        <v>79.671500000000009</v>
      </c>
      <c r="F172" s="20">
        <f t="shared" si="2"/>
        <v>122587503.00125018</v>
      </c>
    </row>
    <row r="173" spans="1:6" s="5" customFormat="1" ht="15.75" x14ac:dyDescent="0.25">
      <c r="A173" s="36">
        <v>44948</v>
      </c>
      <c r="B173" s="37"/>
      <c r="C173" s="30" t="s">
        <v>20</v>
      </c>
      <c r="D173" s="31">
        <v>1450</v>
      </c>
      <c r="E173" s="32">
        <v>36.25</v>
      </c>
      <c r="F173" s="20">
        <f t="shared" si="2"/>
        <v>122588916.75125018</v>
      </c>
    </row>
    <row r="174" spans="1:6" s="5" customFormat="1" ht="15.75" x14ac:dyDescent="0.25">
      <c r="A174" s="36">
        <v>44948</v>
      </c>
      <c r="B174" s="37"/>
      <c r="C174" s="30" t="s">
        <v>20</v>
      </c>
      <c r="D174" s="31">
        <v>100</v>
      </c>
      <c r="E174" s="32">
        <v>2.5</v>
      </c>
      <c r="F174" s="20">
        <f t="shared" si="2"/>
        <v>122589014.25125018</v>
      </c>
    </row>
    <row r="175" spans="1:6" s="5" customFormat="1" ht="15.75" x14ac:dyDescent="0.25">
      <c r="A175" s="36">
        <v>44948</v>
      </c>
      <c r="B175" s="37"/>
      <c r="C175" s="30" t="s">
        <v>20</v>
      </c>
      <c r="D175" s="31">
        <v>441.5</v>
      </c>
      <c r="E175" s="32">
        <v>11.037500000000001</v>
      </c>
      <c r="F175" s="20">
        <f t="shared" si="2"/>
        <v>122589444.71375018</v>
      </c>
    </row>
    <row r="176" spans="1:6" s="5" customFormat="1" ht="15.75" x14ac:dyDescent="0.25">
      <c r="A176" s="36">
        <v>44948</v>
      </c>
      <c r="B176" s="37"/>
      <c r="C176" s="30" t="s">
        <v>20</v>
      </c>
      <c r="D176" s="31">
        <v>2000</v>
      </c>
      <c r="E176" s="32">
        <v>50</v>
      </c>
      <c r="F176" s="20">
        <f t="shared" si="2"/>
        <v>122591394.71375018</v>
      </c>
    </row>
    <row r="177" spans="1:6" s="5" customFormat="1" ht="15.75" x14ac:dyDescent="0.25">
      <c r="A177" s="36">
        <v>44948</v>
      </c>
      <c r="B177" s="37"/>
      <c r="C177" s="30" t="s">
        <v>20</v>
      </c>
      <c r="D177" s="39">
        <v>328.34</v>
      </c>
      <c r="E177" s="40">
        <v>8.208499999999999</v>
      </c>
      <c r="F177" s="20">
        <f t="shared" si="2"/>
        <v>122591714.84525019</v>
      </c>
    </row>
    <row r="178" spans="1:6" s="5" customFormat="1" ht="15.75" x14ac:dyDescent="0.25">
      <c r="A178" s="36">
        <v>44948</v>
      </c>
      <c r="B178" s="37"/>
      <c r="C178" s="30" t="s">
        <v>20</v>
      </c>
      <c r="D178" s="31">
        <v>100</v>
      </c>
      <c r="E178" s="32">
        <v>2.5</v>
      </c>
      <c r="F178" s="20">
        <f t="shared" si="2"/>
        <v>122591812.34525019</v>
      </c>
    </row>
    <row r="179" spans="1:6" s="5" customFormat="1" ht="15.75" x14ac:dyDescent="0.25">
      <c r="A179" s="36">
        <v>44948</v>
      </c>
      <c r="B179" s="37"/>
      <c r="C179" s="29" t="s">
        <v>20</v>
      </c>
      <c r="D179" s="31">
        <v>100</v>
      </c>
      <c r="E179" s="32">
        <v>2.5</v>
      </c>
      <c r="F179" s="20">
        <f t="shared" si="2"/>
        <v>122591909.84525019</v>
      </c>
    </row>
    <row r="180" spans="1:6" s="5" customFormat="1" ht="15.75" x14ac:dyDescent="0.25">
      <c r="A180" s="36">
        <v>44948</v>
      </c>
      <c r="B180" s="37"/>
      <c r="C180" s="30" t="s">
        <v>20</v>
      </c>
      <c r="D180" s="31">
        <v>100</v>
      </c>
      <c r="E180" s="32">
        <v>2.5</v>
      </c>
      <c r="F180" s="20">
        <f t="shared" si="2"/>
        <v>122592007.34525019</v>
      </c>
    </row>
    <row r="181" spans="1:6" s="5" customFormat="1" ht="15.75" x14ac:dyDescent="0.25">
      <c r="A181" s="36">
        <v>44948</v>
      </c>
      <c r="B181" s="37"/>
      <c r="C181" s="30" t="s">
        <v>20</v>
      </c>
      <c r="D181" s="31">
        <v>100</v>
      </c>
      <c r="E181" s="32">
        <v>2.5</v>
      </c>
      <c r="F181" s="20">
        <f t="shared" si="2"/>
        <v>122592104.84525019</v>
      </c>
    </row>
    <row r="182" spans="1:6" s="5" customFormat="1" ht="15.75" x14ac:dyDescent="0.25">
      <c r="A182" s="36">
        <v>44948</v>
      </c>
      <c r="B182" s="37"/>
      <c r="C182" s="30" t="s">
        <v>20</v>
      </c>
      <c r="D182" s="31">
        <v>100</v>
      </c>
      <c r="E182" s="32">
        <v>2.5</v>
      </c>
      <c r="F182" s="20">
        <f t="shared" si="2"/>
        <v>122592202.34525019</v>
      </c>
    </row>
    <row r="183" spans="1:6" s="5" customFormat="1" ht="15.75" x14ac:dyDescent="0.25">
      <c r="A183" s="36">
        <v>44948</v>
      </c>
      <c r="B183" s="37"/>
      <c r="C183" s="33" t="s">
        <v>20</v>
      </c>
      <c r="D183" s="31">
        <v>600</v>
      </c>
      <c r="E183" s="32">
        <v>15</v>
      </c>
      <c r="F183" s="20">
        <f t="shared" si="2"/>
        <v>122592787.34525019</v>
      </c>
    </row>
    <row r="184" spans="1:6" s="5" customFormat="1" ht="15.75" x14ac:dyDescent="0.25">
      <c r="A184" s="36">
        <v>44948</v>
      </c>
      <c r="B184" s="37"/>
      <c r="C184" s="33" t="s">
        <v>20</v>
      </c>
      <c r="D184" s="31">
        <v>100</v>
      </c>
      <c r="E184" s="32">
        <v>2.5</v>
      </c>
      <c r="F184" s="20">
        <f t="shared" si="2"/>
        <v>122592884.84525019</v>
      </c>
    </row>
    <row r="185" spans="1:6" s="5" customFormat="1" ht="15.75" x14ac:dyDescent="0.25">
      <c r="A185" s="36">
        <v>44948</v>
      </c>
      <c r="B185" s="37"/>
      <c r="C185" s="33" t="s">
        <v>20</v>
      </c>
      <c r="D185" s="31">
        <v>690.4</v>
      </c>
      <c r="E185" s="32">
        <v>17.260000000000002</v>
      </c>
      <c r="F185" s="20">
        <f t="shared" si="2"/>
        <v>122593557.98525019</v>
      </c>
    </row>
    <row r="186" spans="1:6" s="5" customFormat="1" ht="15.75" x14ac:dyDescent="0.25">
      <c r="A186" s="36">
        <v>44949</v>
      </c>
      <c r="B186" s="37"/>
      <c r="C186" s="33" t="s">
        <v>29</v>
      </c>
      <c r="D186" s="31">
        <v>50086</v>
      </c>
      <c r="E186" s="32"/>
      <c r="F186" s="20">
        <f t="shared" si="2"/>
        <v>122643643.98525019</v>
      </c>
    </row>
    <row r="187" spans="1:6" s="5" customFormat="1" ht="15.75" x14ac:dyDescent="0.25">
      <c r="A187" s="36">
        <v>44949</v>
      </c>
      <c r="B187" s="37"/>
      <c r="C187" s="33" t="s">
        <v>20</v>
      </c>
      <c r="D187" s="31">
        <v>296.60000000000002</v>
      </c>
      <c r="E187" s="32">
        <v>7.4150000000000009</v>
      </c>
      <c r="F187" s="20">
        <f t="shared" si="2"/>
        <v>122643933.17025018</v>
      </c>
    </row>
    <row r="188" spans="1:6" s="5" customFormat="1" ht="15.75" x14ac:dyDescent="0.25">
      <c r="A188" s="36">
        <v>44949</v>
      </c>
      <c r="B188" s="37"/>
      <c r="C188" s="33" t="s">
        <v>20</v>
      </c>
      <c r="D188" s="31">
        <v>100</v>
      </c>
      <c r="E188" s="32">
        <v>2.5</v>
      </c>
      <c r="F188" s="20">
        <f t="shared" si="2"/>
        <v>122644030.67025018</v>
      </c>
    </row>
    <row r="189" spans="1:6" s="5" customFormat="1" ht="15.75" x14ac:dyDescent="0.25">
      <c r="A189" s="36">
        <v>44949</v>
      </c>
      <c r="B189" s="37"/>
      <c r="C189" s="33" t="s">
        <v>20</v>
      </c>
      <c r="D189" s="31">
        <v>100</v>
      </c>
      <c r="E189" s="32">
        <v>2.5</v>
      </c>
      <c r="F189" s="20">
        <f t="shared" si="2"/>
        <v>122644128.17025018</v>
      </c>
    </row>
    <row r="190" spans="1:6" s="5" customFormat="1" ht="15.75" x14ac:dyDescent="0.25">
      <c r="A190" s="36">
        <v>44949</v>
      </c>
      <c r="B190" s="37"/>
      <c r="C190" s="33" t="s">
        <v>20</v>
      </c>
      <c r="D190" s="31">
        <v>100</v>
      </c>
      <c r="E190" s="32">
        <v>2.5</v>
      </c>
      <c r="F190" s="20">
        <f t="shared" si="2"/>
        <v>122644225.67025018</v>
      </c>
    </row>
    <row r="191" spans="1:6" s="5" customFormat="1" ht="15.75" x14ac:dyDescent="0.25">
      <c r="A191" s="36">
        <v>44949</v>
      </c>
      <c r="B191" s="37"/>
      <c r="C191" s="33" t="s">
        <v>20</v>
      </c>
      <c r="D191" s="31">
        <v>100</v>
      </c>
      <c r="E191" s="32">
        <v>2.5</v>
      </c>
      <c r="F191" s="20">
        <f t="shared" si="2"/>
        <v>122644323.17025018</v>
      </c>
    </row>
    <row r="192" spans="1:6" s="5" customFormat="1" ht="15.75" x14ac:dyDescent="0.25">
      <c r="A192" s="36">
        <v>44949</v>
      </c>
      <c r="B192" s="37"/>
      <c r="C192" s="33" t="s">
        <v>20</v>
      </c>
      <c r="D192" s="31">
        <v>100</v>
      </c>
      <c r="E192" s="32">
        <v>2.5</v>
      </c>
      <c r="F192" s="20">
        <f t="shared" si="2"/>
        <v>122644420.67025018</v>
      </c>
    </row>
    <row r="193" spans="1:6" s="5" customFormat="1" ht="15.75" x14ac:dyDescent="0.25">
      <c r="A193" s="36">
        <v>44949</v>
      </c>
      <c r="B193" s="37"/>
      <c r="C193" s="30" t="s">
        <v>20</v>
      </c>
      <c r="D193" s="31">
        <v>209.7</v>
      </c>
      <c r="E193" s="32">
        <v>5.2424999999999997</v>
      </c>
      <c r="F193" s="20">
        <f t="shared" si="2"/>
        <v>122644625.12775017</v>
      </c>
    </row>
    <row r="194" spans="1:6" s="5" customFormat="1" ht="15.75" x14ac:dyDescent="0.25">
      <c r="A194" s="36">
        <v>44949</v>
      </c>
      <c r="B194" s="37"/>
      <c r="C194" s="30" t="s">
        <v>20</v>
      </c>
      <c r="D194" s="31">
        <v>121</v>
      </c>
      <c r="E194" s="32">
        <v>3.0250000000000004</v>
      </c>
      <c r="F194" s="20">
        <f t="shared" si="2"/>
        <v>122644743.10275017</v>
      </c>
    </row>
    <row r="195" spans="1:6" s="5" customFormat="1" ht="15.75" x14ac:dyDescent="0.25">
      <c r="A195" s="36">
        <v>44949</v>
      </c>
      <c r="B195" s="37"/>
      <c r="C195" s="30" t="s">
        <v>20</v>
      </c>
      <c r="D195" s="31">
        <v>128</v>
      </c>
      <c r="E195" s="32">
        <v>3.2</v>
      </c>
      <c r="F195" s="20">
        <f t="shared" si="2"/>
        <v>122644867.90275016</v>
      </c>
    </row>
    <row r="196" spans="1:6" s="5" customFormat="1" ht="15.75" x14ac:dyDescent="0.25">
      <c r="A196" s="36">
        <v>44949</v>
      </c>
      <c r="B196" s="37"/>
      <c r="C196" s="30" t="s">
        <v>47</v>
      </c>
      <c r="D196" s="31">
        <v>1125318.75</v>
      </c>
      <c r="E196" s="32"/>
      <c r="F196" s="20">
        <f t="shared" si="2"/>
        <v>123770186.65275016</v>
      </c>
    </row>
    <row r="197" spans="1:6" s="5" customFormat="1" ht="15.75" x14ac:dyDescent="0.25">
      <c r="A197" s="36">
        <v>44949</v>
      </c>
      <c r="B197" s="37"/>
      <c r="C197" s="30" t="s">
        <v>48</v>
      </c>
      <c r="D197" s="31">
        <v>637889.42000000004</v>
      </c>
      <c r="E197" s="32"/>
      <c r="F197" s="20">
        <f t="shared" si="2"/>
        <v>124408076.07275017</v>
      </c>
    </row>
    <row r="198" spans="1:6" s="5" customFormat="1" ht="15.75" x14ac:dyDescent="0.25">
      <c r="A198" s="36">
        <v>44949</v>
      </c>
      <c r="B198" s="37"/>
      <c r="C198" s="33" t="s">
        <v>47</v>
      </c>
      <c r="D198" s="31">
        <v>155372.9</v>
      </c>
      <c r="E198" s="32"/>
      <c r="F198" s="20">
        <f t="shared" si="2"/>
        <v>124563448.97275017</v>
      </c>
    </row>
    <row r="199" spans="1:6" s="5" customFormat="1" ht="15.75" x14ac:dyDescent="0.25">
      <c r="A199" s="36">
        <v>44949</v>
      </c>
      <c r="B199" s="37"/>
      <c r="C199" s="33" t="s">
        <v>47</v>
      </c>
      <c r="D199" s="31">
        <v>91293.89</v>
      </c>
      <c r="E199" s="32"/>
      <c r="F199" s="20">
        <f t="shared" si="2"/>
        <v>124654742.86275017</v>
      </c>
    </row>
    <row r="200" spans="1:6" s="5" customFormat="1" ht="15.75" x14ac:dyDescent="0.25">
      <c r="A200" s="36">
        <v>44950</v>
      </c>
      <c r="B200" s="37"/>
      <c r="C200" s="33" t="s">
        <v>29</v>
      </c>
      <c r="D200" s="31">
        <v>21121</v>
      </c>
      <c r="E200" s="32"/>
      <c r="F200" s="20">
        <f t="shared" si="2"/>
        <v>124675863.86275017</v>
      </c>
    </row>
    <row r="201" spans="1:6" s="5" customFormat="1" ht="15.75" x14ac:dyDescent="0.25">
      <c r="A201" s="36">
        <v>44950</v>
      </c>
      <c r="B201" s="37"/>
      <c r="C201" s="30" t="s">
        <v>20</v>
      </c>
      <c r="D201" s="31">
        <v>121</v>
      </c>
      <c r="E201" s="32">
        <v>3.0250000000000004</v>
      </c>
      <c r="F201" s="20">
        <f t="shared" si="2"/>
        <v>124675981.83775017</v>
      </c>
    </row>
    <row r="202" spans="1:6" s="5" customFormat="1" ht="15.75" x14ac:dyDescent="0.25">
      <c r="A202" s="36">
        <v>44950</v>
      </c>
      <c r="B202" s="37"/>
      <c r="C202" s="30" t="s">
        <v>20</v>
      </c>
      <c r="D202" s="31">
        <v>250</v>
      </c>
      <c r="E202" s="32">
        <v>6.25</v>
      </c>
      <c r="F202" s="20">
        <f t="shared" si="2"/>
        <v>124676225.58775017</v>
      </c>
    </row>
    <row r="203" spans="1:6" s="5" customFormat="1" ht="15.75" x14ac:dyDescent="0.25">
      <c r="A203" s="36">
        <v>44950</v>
      </c>
      <c r="B203" s="37"/>
      <c r="C203" s="30" t="s">
        <v>20</v>
      </c>
      <c r="D203" s="31">
        <v>394.4</v>
      </c>
      <c r="E203" s="32">
        <v>9.86</v>
      </c>
      <c r="F203" s="20">
        <f t="shared" si="2"/>
        <v>124676610.12775017</v>
      </c>
    </row>
    <row r="204" spans="1:6" s="5" customFormat="1" ht="15.75" x14ac:dyDescent="0.25">
      <c r="A204" s="36">
        <v>44950</v>
      </c>
      <c r="B204" s="37"/>
      <c r="C204" s="33" t="s">
        <v>20</v>
      </c>
      <c r="D204" s="31">
        <v>100</v>
      </c>
      <c r="E204" s="32">
        <v>2.5</v>
      </c>
      <c r="F204" s="20">
        <f t="shared" si="2"/>
        <v>124676707.62775017</v>
      </c>
    </row>
    <row r="205" spans="1:6" s="5" customFormat="1" ht="15.75" x14ac:dyDescent="0.25">
      <c r="A205" s="36">
        <v>44950</v>
      </c>
      <c r="B205" s="37"/>
      <c r="C205" s="33" t="s">
        <v>20</v>
      </c>
      <c r="D205" s="31">
        <v>100</v>
      </c>
      <c r="E205" s="32">
        <v>2.5</v>
      </c>
      <c r="F205" s="20">
        <f t="shared" si="2"/>
        <v>124676805.12775017</v>
      </c>
    </row>
    <row r="206" spans="1:6" s="5" customFormat="1" ht="15.75" x14ac:dyDescent="0.25">
      <c r="A206" s="36">
        <v>44950</v>
      </c>
      <c r="B206" s="37"/>
      <c r="C206" s="33" t="s">
        <v>20</v>
      </c>
      <c r="D206" s="31">
        <v>100</v>
      </c>
      <c r="E206" s="32">
        <v>2.5</v>
      </c>
      <c r="F206" s="20">
        <f t="shared" ref="F206:F269" si="3">F205+D206-E206</f>
        <v>124676902.62775017</v>
      </c>
    </row>
    <row r="207" spans="1:6" s="5" customFormat="1" ht="15.75" x14ac:dyDescent="0.25">
      <c r="A207" s="36">
        <v>44950</v>
      </c>
      <c r="B207" s="37"/>
      <c r="C207" s="33" t="s">
        <v>20</v>
      </c>
      <c r="D207" s="31">
        <v>172</v>
      </c>
      <c r="E207" s="32">
        <v>4.3</v>
      </c>
      <c r="F207" s="20">
        <f t="shared" si="3"/>
        <v>124677070.32775018</v>
      </c>
    </row>
    <row r="208" spans="1:6" s="5" customFormat="1" ht="15.75" x14ac:dyDescent="0.25">
      <c r="A208" s="36">
        <v>44950</v>
      </c>
      <c r="B208" s="37"/>
      <c r="C208" s="33" t="s">
        <v>20</v>
      </c>
      <c r="D208" s="31">
        <v>100</v>
      </c>
      <c r="E208" s="32">
        <v>2.5</v>
      </c>
      <c r="F208" s="20">
        <f t="shared" si="3"/>
        <v>124677167.82775018</v>
      </c>
    </row>
    <row r="209" spans="1:6" s="5" customFormat="1" ht="15.75" x14ac:dyDescent="0.25">
      <c r="A209" s="36">
        <v>44950</v>
      </c>
      <c r="B209" s="37"/>
      <c r="C209" s="33" t="s">
        <v>20</v>
      </c>
      <c r="D209" s="31">
        <v>200</v>
      </c>
      <c r="E209" s="32">
        <v>5</v>
      </c>
      <c r="F209" s="20">
        <f t="shared" si="3"/>
        <v>124677362.82775018</v>
      </c>
    </row>
    <row r="210" spans="1:6" s="5" customFormat="1" ht="15.75" x14ac:dyDescent="0.25">
      <c r="A210" s="36">
        <v>44950</v>
      </c>
      <c r="B210" s="37"/>
      <c r="C210" s="33" t="s">
        <v>20</v>
      </c>
      <c r="D210" s="31">
        <v>200</v>
      </c>
      <c r="E210" s="32">
        <v>5</v>
      </c>
      <c r="F210" s="20">
        <f t="shared" si="3"/>
        <v>124677557.82775018</v>
      </c>
    </row>
    <row r="211" spans="1:6" s="5" customFormat="1" ht="15.75" x14ac:dyDescent="0.25">
      <c r="A211" s="36">
        <v>44950</v>
      </c>
      <c r="B211" s="37"/>
      <c r="C211" s="33" t="s">
        <v>20</v>
      </c>
      <c r="D211" s="31">
        <v>1072</v>
      </c>
      <c r="E211" s="32">
        <v>26.8</v>
      </c>
      <c r="F211" s="20">
        <f t="shared" si="3"/>
        <v>124678603.02775018</v>
      </c>
    </row>
    <row r="212" spans="1:6" s="5" customFormat="1" ht="15.75" x14ac:dyDescent="0.25">
      <c r="A212" s="36">
        <v>44950</v>
      </c>
      <c r="B212" s="37"/>
      <c r="C212" s="33" t="s">
        <v>20</v>
      </c>
      <c r="D212" s="31">
        <v>100</v>
      </c>
      <c r="E212" s="32">
        <v>2.5</v>
      </c>
      <c r="F212" s="20">
        <f t="shared" si="3"/>
        <v>124678700.52775018</v>
      </c>
    </row>
    <row r="213" spans="1:6" s="5" customFormat="1" ht="15.75" x14ac:dyDescent="0.25">
      <c r="A213" s="36">
        <v>44950</v>
      </c>
      <c r="B213" s="37"/>
      <c r="C213" s="33" t="s">
        <v>20</v>
      </c>
      <c r="D213" s="31">
        <v>100</v>
      </c>
      <c r="E213" s="32">
        <v>2.5</v>
      </c>
      <c r="F213" s="20">
        <f t="shared" si="3"/>
        <v>124678798.02775018</v>
      </c>
    </row>
    <row r="214" spans="1:6" s="5" customFormat="1" ht="15.75" x14ac:dyDescent="0.25">
      <c r="A214" s="36">
        <v>44950</v>
      </c>
      <c r="B214" s="37"/>
      <c r="C214" s="33" t="s">
        <v>20</v>
      </c>
      <c r="D214" s="31">
        <v>100</v>
      </c>
      <c r="E214" s="32">
        <v>2.5</v>
      </c>
      <c r="F214" s="20">
        <f t="shared" si="3"/>
        <v>124678895.52775018</v>
      </c>
    </row>
    <row r="215" spans="1:6" s="5" customFormat="1" ht="15.75" x14ac:dyDescent="0.25">
      <c r="A215" s="36">
        <v>44950</v>
      </c>
      <c r="B215" s="37" t="s">
        <v>49</v>
      </c>
      <c r="C215" s="33"/>
      <c r="D215" s="31"/>
      <c r="E215" s="32">
        <v>4200</v>
      </c>
      <c r="F215" s="20">
        <f t="shared" si="3"/>
        <v>124674695.52775018</v>
      </c>
    </row>
    <row r="216" spans="1:6" s="5" customFormat="1" ht="15.75" x14ac:dyDescent="0.25">
      <c r="A216" s="36">
        <v>44950</v>
      </c>
      <c r="B216" s="37" t="s">
        <v>50</v>
      </c>
      <c r="C216" s="33" t="s">
        <v>51</v>
      </c>
      <c r="D216" s="31">
        <v>31535442.420000002</v>
      </c>
      <c r="E216" s="32"/>
      <c r="F216" s="20">
        <f t="shared" si="3"/>
        <v>156210137.94775018</v>
      </c>
    </row>
    <row r="217" spans="1:6" s="5" customFormat="1" ht="31.5" x14ac:dyDescent="0.25">
      <c r="A217" s="36">
        <v>44950</v>
      </c>
      <c r="B217" s="37" t="s">
        <v>50</v>
      </c>
      <c r="C217" s="30" t="s">
        <v>52</v>
      </c>
      <c r="D217" s="31"/>
      <c r="E217" s="32">
        <v>27339097.199999999</v>
      </c>
      <c r="F217" s="20">
        <f t="shared" si="3"/>
        <v>128871040.74775018</v>
      </c>
    </row>
    <row r="218" spans="1:6" s="5" customFormat="1" ht="31.5" x14ac:dyDescent="0.25">
      <c r="A218" s="36">
        <v>44950</v>
      </c>
      <c r="B218" s="37" t="s">
        <v>50</v>
      </c>
      <c r="C218" s="30" t="s">
        <v>53</v>
      </c>
      <c r="D218" s="31"/>
      <c r="E218" s="32">
        <v>1938342.1</v>
      </c>
      <c r="F218" s="20">
        <f t="shared" si="3"/>
        <v>126932698.64775018</v>
      </c>
    </row>
    <row r="219" spans="1:6" s="5" customFormat="1" ht="31.5" x14ac:dyDescent="0.25">
      <c r="A219" s="36">
        <v>44950</v>
      </c>
      <c r="B219" s="37" t="s">
        <v>50</v>
      </c>
      <c r="C219" s="30" t="s">
        <v>54</v>
      </c>
      <c r="D219" s="31"/>
      <c r="E219" s="32">
        <v>1941076.33</v>
      </c>
      <c r="F219" s="20">
        <f t="shared" si="3"/>
        <v>124991622.31775019</v>
      </c>
    </row>
    <row r="220" spans="1:6" s="5" customFormat="1" ht="15.75" x14ac:dyDescent="0.25">
      <c r="A220" s="36">
        <v>44950</v>
      </c>
      <c r="B220" s="37" t="s">
        <v>50</v>
      </c>
      <c r="C220" s="42" t="s">
        <v>55</v>
      </c>
      <c r="D220" s="31"/>
      <c r="E220" s="32">
        <v>316926.78999999998</v>
      </c>
      <c r="F220" s="20">
        <f t="shared" si="3"/>
        <v>124674695.52775018</v>
      </c>
    </row>
    <row r="221" spans="1:6" s="5" customFormat="1" ht="15.75" x14ac:dyDescent="0.25">
      <c r="A221" s="36">
        <v>44950</v>
      </c>
      <c r="B221" s="37" t="s">
        <v>56</v>
      </c>
      <c r="C221" s="42" t="s">
        <v>57</v>
      </c>
      <c r="D221" s="31"/>
      <c r="E221" s="32">
        <v>8026298.3899999997</v>
      </c>
      <c r="F221" s="20">
        <f t="shared" si="3"/>
        <v>116648397.13775018</v>
      </c>
    </row>
    <row r="222" spans="1:6" s="5" customFormat="1" ht="15.75" x14ac:dyDescent="0.25">
      <c r="A222" s="36">
        <v>44950</v>
      </c>
      <c r="B222" s="37" t="s">
        <v>58</v>
      </c>
      <c r="C222" s="33" t="s">
        <v>59</v>
      </c>
      <c r="D222" s="31"/>
      <c r="E222" s="32">
        <v>91000</v>
      </c>
      <c r="F222" s="20">
        <f t="shared" si="3"/>
        <v>116557397.13775018</v>
      </c>
    </row>
    <row r="223" spans="1:6" s="5" customFormat="1" ht="15.75" x14ac:dyDescent="0.25">
      <c r="A223" s="36">
        <v>44950</v>
      </c>
      <c r="B223" s="37" t="s">
        <v>60</v>
      </c>
      <c r="C223" s="33" t="s">
        <v>61</v>
      </c>
      <c r="D223" s="31"/>
      <c r="E223" s="32">
        <v>1760709.7</v>
      </c>
      <c r="F223" s="20">
        <f t="shared" si="3"/>
        <v>114796687.43775018</v>
      </c>
    </row>
    <row r="224" spans="1:6" s="5" customFormat="1" ht="31.5" x14ac:dyDescent="0.25">
      <c r="A224" s="36">
        <v>44950</v>
      </c>
      <c r="B224" s="37" t="s">
        <v>62</v>
      </c>
      <c r="C224" s="30" t="s">
        <v>63</v>
      </c>
      <c r="D224" s="31"/>
      <c r="E224" s="32">
        <v>191498.98</v>
      </c>
      <c r="F224" s="20">
        <f t="shared" si="3"/>
        <v>114605188.45775017</v>
      </c>
    </row>
    <row r="225" spans="1:6" s="5" customFormat="1" ht="31.5" x14ac:dyDescent="0.25">
      <c r="A225" s="36">
        <v>44950</v>
      </c>
      <c r="B225" s="37" t="s">
        <v>64</v>
      </c>
      <c r="C225" s="30" t="s">
        <v>65</v>
      </c>
      <c r="D225" s="31"/>
      <c r="E225" s="32">
        <v>17342.32</v>
      </c>
      <c r="F225" s="20">
        <f t="shared" si="3"/>
        <v>114587846.13775018</v>
      </c>
    </row>
    <row r="226" spans="1:6" s="5" customFormat="1" ht="31.5" x14ac:dyDescent="0.25">
      <c r="A226" s="36">
        <v>44950</v>
      </c>
      <c r="B226" s="37" t="s">
        <v>66</v>
      </c>
      <c r="C226" s="30" t="s">
        <v>67</v>
      </c>
      <c r="D226" s="31"/>
      <c r="E226" s="32">
        <v>75236.149999999994</v>
      </c>
      <c r="F226" s="20">
        <f t="shared" si="3"/>
        <v>114512609.98775017</v>
      </c>
    </row>
    <row r="227" spans="1:6" s="5" customFormat="1" ht="31.5" x14ac:dyDescent="0.25">
      <c r="A227" s="36">
        <v>44950</v>
      </c>
      <c r="B227" s="37" t="s">
        <v>68</v>
      </c>
      <c r="C227" s="30" t="s">
        <v>69</v>
      </c>
      <c r="D227" s="31"/>
      <c r="E227" s="32">
        <v>41795.760000000002</v>
      </c>
      <c r="F227" s="20">
        <f t="shared" si="3"/>
        <v>114470814.22775017</v>
      </c>
    </row>
    <row r="228" spans="1:6" s="5" customFormat="1" ht="31.5" x14ac:dyDescent="0.25">
      <c r="A228" s="36">
        <v>44950</v>
      </c>
      <c r="B228" s="37" t="s">
        <v>70</v>
      </c>
      <c r="C228" s="30" t="s">
        <v>71</v>
      </c>
      <c r="D228" s="31"/>
      <c r="E228" s="32">
        <v>31037.58</v>
      </c>
      <c r="F228" s="20">
        <f t="shared" si="3"/>
        <v>114439776.64775017</v>
      </c>
    </row>
    <row r="229" spans="1:6" s="5" customFormat="1" ht="15.75" x14ac:dyDescent="0.25">
      <c r="A229" s="36">
        <v>44951</v>
      </c>
      <c r="B229" s="37"/>
      <c r="C229" s="33" t="s">
        <v>29</v>
      </c>
      <c r="D229" s="31">
        <v>100208</v>
      </c>
      <c r="E229" s="32"/>
      <c r="F229" s="20">
        <f t="shared" si="3"/>
        <v>114539984.64775017</v>
      </c>
    </row>
    <row r="230" spans="1:6" s="5" customFormat="1" ht="15.75" x14ac:dyDescent="0.25">
      <c r="A230" s="36">
        <v>44951</v>
      </c>
      <c r="B230" s="37"/>
      <c r="C230" s="33" t="s">
        <v>20</v>
      </c>
      <c r="D230" s="31">
        <v>608.79999999999995</v>
      </c>
      <c r="E230" s="32">
        <v>15.219999999999999</v>
      </c>
      <c r="F230" s="20">
        <f t="shared" si="3"/>
        <v>114540578.22775017</v>
      </c>
    </row>
    <row r="231" spans="1:6" s="5" customFormat="1" ht="15.75" x14ac:dyDescent="0.25">
      <c r="A231" s="36">
        <v>44951</v>
      </c>
      <c r="B231" s="37"/>
      <c r="C231" s="33" t="s">
        <v>20</v>
      </c>
      <c r="D231" s="31">
        <v>100</v>
      </c>
      <c r="E231" s="32">
        <v>2.5</v>
      </c>
      <c r="F231" s="20">
        <f t="shared" si="3"/>
        <v>114540675.72775017</v>
      </c>
    </row>
    <row r="232" spans="1:6" s="5" customFormat="1" ht="15.75" x14ac:dyDescent="0.25">
      <c r="A232" s="36">
        <v>44951</v>
      </c>
      <c r="B232" s="37"/>
      <c r="C232" s="33" t="s">
        <v>20</v>
      </c>
      <c r="D232" s="31">
        <v>100</v>
      </c>
      <c r="E232" s="32">
        <v>2.5</v>
      </c>
      <c r="F232" s="20">
        <f t="shared" si="3"/>
        <v>114540773.22775017</v>
      </c>
    </row>
    <row r="233" spans="1:6" s="5" customFormat="1" ht="15.75" x14ac:dyDescent="0.25">
      <c r="A233" s="36">
        <v>44951</v>
      </c>
      <c r="B233" s="37"/>
      <c r="C233" s="33" t="s">
        <v>20</v>
      </c>
      <c r="D233" s="31">
        <v>100</v>
      </c>
      <c r="E233" s="32">
        <v>2.5</v>
      </c>
      <c r="F233" s="20">
        <f t="shared" si="3"/>
        <v>114540870.72775017</v>
      </c>
    </row>
    <row r="234" spans="1:6" s="5" customFormat="1" ht="15.75" x14ac:dyDescent="0.25">
      <c r="A234" s="36">
        <v>44951</v>
      </c>
      <c r="B234" s="37"/>
      <c r="C234" s="30" t="s">
        <v>20</v>
      </c>
      <c r="D234" s="31">
        <v>100</v>
      </c>
      <c r="E234" s="32">
        <v>2.5</v>
      </c>
      <c r="F234" s="20">
        <f t="shared" si="3"/>
        <v>114540968.22775017</v>
      </c>
    </row>
    <row r="235" spans="1:6" s="5" customFormat="1" ht="15.75" x14ac:dyDescent="0.25">
      <c r="A235" s="36">
        <v>44951</v>
      </c>
      <c r="B235" s="37"/>
      <c r="C235" s="30" t="s">
        <v>20</v>
      </c>
      <c r="D235" s="31">
        <v>7313.7</v>
      </c>
      <c r="E235" s="32">
        <v>182.8425</v>
      </c>
      <c r="F235" s="20">
        <f t="shared" si="3"/>
        <v>114548099.08525017</v>
      </c>
    </row>
    <row r="236" spans="1:6" s="5" customFormat="1" ht="15.75" x14ac:dyDescent="0.25">
      <c r="A236" s="36">
        <v>44951</v>
      </c>
      <c r="B236" s="37"/>
      <c r="C236" s="30" t="s">
        <v>20</v>
      </c>
      <c r="D236" s="31">
        <v>100</v>
      </c>
      <c r="E236" s="32">
        <v>2.5</v>
      </c>
      <c r="F236" s="20">
        <f t="shared" si="3"/>
        <v>114548196.58525017</v>
      </c>
    </row>
    <row r="237" spans="1:6" s="5" customFormat="1" ht="15.75" x14ac:dyDescent="0.25">
      <c r="A237" s="36">
        <v>44951</v>
      </c>
      <c r="B237" s="37"/>
      <c r="C237" s="33" t="s">
        <v>20</v>
      </c>
      <c r="D237" s="31">
        <v>100</v>
      </c>
      <c r="E237" s="32">
        <v>2.5</v>
      </c>
      <c r="F237" s="20">
        <f t="shared" si="3"/>
        <v>114548294.08525017</v>
      </c>
    </row>
    <row r="238" spans="1:6" s="5" customFormat="1" ht="15.75" x14ac:dyDescent="0.25">
      <c r="A238" s="36">
        <v>44951</v>
      </c>
      <c r="B238" s="37"/>
      <c r="C238" s="33" t="s">
        <v>20</v>
      </c>
      <c r="D238" s="31">
        <v>600</v>
      </c>
      <c r="E238" s="32">
        <v>15</v>
      </c>
      <c r="F238" s="20">
        <f t="shared" si="3"/>
        <v>114548879.08525017</v>
      </c>
    </row>
    <row r="239" spans="1:6" s="5" customFormat="1" ht="15.75" x14ac:dyDescent="0.25">
      <c r="A239" s="36">
        <v>44951</v>
      </c>
      <c r="B239" s="37"/>
      <c r="C239" s="33" t="s">
        <v>20</v>
      </c>
      <c r="D239" s="31">
        <v>186</v>
      </c>
      <c r="E239" s="32">
        <v>4.6500000000000004</v>
      </c>
      <c r="F239" s="20">
        <f t="shared" si="3"/>
        <v>114549060.43525016</v>
      </c>
    </row>
    <row r="240" spans="1:6" s="5" customFormat="1" ht="15.75" x14ac:dyDescent="0.25">
      <c r="A240" s="36">
        <v>44951</v>
      </c>
      <c r="B240" s="37"/>
      <c r="C240" s="33" t="s">
        <v>72</v>
      </c>
      <c r="D240" s="31">
        <v>311741.32</v>
      </c>
      <c r="E240" s="32"/>
      <c r="F240" s="20">
        <f t="shared" si="3"/>
        <v>114860801.75525016</v>
      </c>
    </row>
    <row r="241" spans="1:6" s="5" customFormat="1" ht="15.75" x14ac:dyDescent="0.25">
      <c r="A241" s="36">
        <v>44951</v>
      </c>
      <c r="B241" s="37"/>
      <c r="C241" s="33" t="s">
        <v>73</v>
      </c>
      <c r="D241" s="31">
        <v>5000</v>
      </c>
      <c r="E241" s="32"/>
      <c r="F241" s="20">
        <f t="shared" si="3"/>
        <v>114865801.75525016</v>
      </c>
    </row>
    <row r="242" spans="1:6" s="5" customFormat="1" ht="15.75" x14ac:dyDescent="0.25">
      <c r="A242" s="36">
        <v>44952</v>
      </c>
      <c r="B242" s="37"/>
      <c r="C242" s="33" t="s">
        <v>29</v>
      </c>
      <c r="D242" s="31">
        <v>23427</v>
      </c>
      <c r="E242" s="32"/>
      <c r="F242" s="20">
        <f t="shared" si="3"/>
        <v>114889228.75525016</v>
      </c>
    </row>
    <row r="243" spans="1:6" s="5" customFormat="1" ht="15.75" x14ac:dyDescent="0.25">
      <c r="A243" s="36">
        <v>44952</v>
      </c>
      <c r="B243" s="37"/>
      <c r="C243" s="33" t="s">
        <v>20</v>
      </c>
      <c r="D243" s="31">
        <v>2839.36</v>
      </c>
      <c r="E243" s="32">
        <v>70.984000000000009</v>
      </c>
      <c r="F243" s="20">
        <f t="shared" si="3"/>
        <v>114891997.13125016</v>
      </c>
    </row>
    <row r="244" spans="1:6" s="5" customFormat="1" ht="15.75" x14ac:dyDescent="0.25">
      <c r="A244" s="36">
        <v>44952</v>
      </c>
      <c r="B244" s="37"/>
      <c r="C244" s="33" t="s">
        <v>20</v>
      </c>
      <c r="D244" s="31">
        <v>100</v>
      </c>
      <c r="E244" s="32">
        <v>2.5</v>
      </c>
      <c r="F244" s="20">
        <f t="shared" si="3"/>
        <v>114892094.63125016</v>
      </c>
    </row>
    <row r="245" spans="1:6" s="5" customFormat="1" ht="15.75" x14ac:dyDescent="0.25">
      <c r="A245" s="36">
        <v>44952</v>
      </c>
      <c r="B245" s="37"/>
      <c r="C245" s="33" t="s">
        <v>20</v>
      </c>
      <c r="D245" s="31">
        <v>100</v>
      </c>
      <c r="E245" s="32">
        <v>2.5</v>
      </c>
      <c r="F245" s="20">
        <f t="shared" si="3"/>
        <v>114892192.13125016</v>
      </c>
    </row>
    <row r="246" spans="1:6" s="5" customFormat="1" ht="15.75" x14ac:dyDescent="0.25">
      <c r="A246" s="36">
        <v>44952</v>
      </c>
      <c r="B246" s="37"/>
      <c r="C246" s="33" t="s">
        <v>20</v>
      </c>
      <c r="D246" s="31">
        <v>1805</v>
      </c>
      <c r="E246" s="32">
        <v>45.125</v>
      </c>
      <c r="F246" s="20">
        <f t="shared" si="3"/>
        <v>114893952.00625016</v>
      </c>
    </row>
    <row r="247" spans="1:6" s="5" customFormat="1" ht="15.75" x14ac:dyDescent="0.25">
      <c r="A247" s="36">
        <v>44952</v>
      </c>
      <c r="B247" s="37"/>
      <c r="C247" s="33" t="s">
        <v>20</v>
      </c>
      <c r="D247" s="31">
        <v>65</v>
      </c>
      <c r="E247" s="32">
        <v>1.625</v>
      </c>
      <c r="F247" s="20">
        <f t="shared" si="3"/>
        <v>114894015.38125016</v>
      </c>
    </row>
    <row r="248" spans="1:6" s="5" customFormat="1" ht="15.75" x14ac:dyDescent="0.25">
      <c r="A248" s="36">
        <v>44952</v>
      </c>
      <c r="B248" s="37"/>
      <c r="C248" s="33" t="s">
        <v>20</v>
      </c>
      <c r="D248" s="31">
        <v>1120</v>
      </c>
      <c r="E248" s="32">
        <v>28</v>
      </c>
      <c r="F248" s="20">
        <f t="shared" si="3"/>
        <v>114895107.38125016</v>
      </c>
    </row>
    <row r="249" spans="1:6" s="5" customFormat="1" ht="15.75" x14ac:dyDescent="0.25">
      <c r="A249" s="36">
        <v>44952</v>
      </c>
      <c r="B249" s="37"/>
      <c r="C249" s="30" t="s">
        <v>20</v>
      </c>
      <c r="D249" s="31">
        <v>100</v>
      </c>
      <c r="E249" s="32">
        <v>2.5</v>
      </c>
      <c r="F249" s="20">
        <f t="shared" si="3"/>
        <v>114895204.88125016</v>
      </c>
    </row>
    <row r="250" spans="1:6" s="5" customFormat="1" ht="15.75" x14ac:dyDescent="0.25">
      <c r="A250" s="36">
        <v>44952</v>
      </c>
      <c r="B250" s="37"/>
      <c r="C250" s="30" t="s">
        <v>20</v>
      </c>
      <c r="D250" s="31">
        <v>100</v>
      </c>
      <c r="E250" s="32">
        <v>2.5</v>
      </c>
      <c r="F250" s="20">
        <f t="shared" si="3"/>
        <v>114895302.38125016</v>
      </c>
    </row>
    <row r="251" spans="1:6" s="5" customFormat="1" ht="15.75" x14ac:dyDescent="0.25">
      <c r="A251" s="36">
        <v>44952</v>
      </c>
      <c r="B251" s="37"/>
      <c r="C251" s="33" t="s">
        <v>20</v>
      </c>
      <c r="D251" s="31">
        <v>200</v>
      </c>
      <c r="E251" s="32">
        <v>5</v>
      </c>
      <c r="F251" s="20">
        <f t="shared" si="3"/>
        <v>114895497.38125016</v>
      </c>
    </row>
    <row r="252" spans="1:6" s="5" customFormat="1" ht="15.75" x14ac:dyDescent="0.25">
      <c r="A252" s="36">
        <v>44952</v>
      </c>
      <c r="B252" s="37"/>
      <c r="C252" s="33" t="s">
        <v>20</v>
      </c>
      <c r="D252" s="31">
        <v>200</v>
      </c>
      <c r="E252" s="32">
        <v>5</v>
      </c>
      <c r="F252" s="20">
        <f t="shared" si="3"/>
        <v>114895692.38125016</v>
      </c>
    </row>
    <row r="253" spans="1:6" s="5" customFormat="1" ht="15.75" x14ac:dyDescent="0.25">
      <c r="A253" s="36">
        <v>44952</v>
      </c>
      <c r="B253" s="37"/>
      <c r="C253" s="33" t="s">
        <v>31</v>
      </c>
      <c r="D253" s="31">
        <v>24298762.09</v>
      </c>
      <c r="E253" s="32"/>
      <c r="F253" s="20">
        <f t="shared" si="3"/>
        <v>139194454.47125015</v>
      </c>
    </row>
    <row r="254" spans="1:6" s="5" customFormat="1" ht="15.75" x14ac:dyDescent="0.25">
      <c r="A254" s="36">
        <v>44952</v>
      </c>
      <c r="B254" s="37"/>
      <c r="C254" s="33" t="s">
        <v>31</v>
      </c>
      <c r="D254" s="31">
        <v>50000</v>
      </c>
      <c r="E254" s="32"/>
      <c r="F254" s="20">
        <f t="shared" si="3"/>
        <v>139244454.47125015</v>
      </c>
    </row>
    <row r="255" spans="1:6" s="5" customFormat="1" ht="15.75" x14ac:dyDescent="0.25">
      <c r="A255" s="36">
        <v>44956</v>
      </c>
      <c r="B255" s="37"/>
      <c r="C255" s="33" t="s">
        <v>29</v>
      </c>
      <c r="D255" s="31">
        <v>91587</v>
      </c>
      <c r="E255" s="32"/>
      <c r="F255" s="20">
        <f t="shared" si="3"/>
        <v>139336041.47125015</v>
      </c>
    </row>
    <row r="256" spans="1:6" s="5" customFormat="1" ht="15.75" x14ac:dyDescent="0.25">
      <c r="A256" s="36">
        <v>44956</v>
      </c>
      <c r="B256" s="37"/>
      <c r="C256" s="33" t="s">
        <v>20</v>
      </c>
      <c r="D256" s="31">
        <v>2609.54</v>
      </c>
      <c r="E256" s="32">
        <v>65.238500000000002</v>
      </c>
      <c r="F256" s="20">
        <f t="shared" si="3"/>
        <v>139338585.77275014</v>
      </c>
    </row>
    <row r="257" spans="1:6" s="5" customFormat="1" ht="15.75" x14ac:dyDescent="0.25">
      <c r="A257" s="36">
        <v>44956</v>
      </c>
      <c r="B257" s="37"/>
      <c r="C257" s="33" t="s">
        <v>20</v>
      </c>
      <c r="D257" s="31">
        <v>100</v>
      </c>
      <c r="E257" s="32">
        <v>2.5</v>
      </c>
      <c r="F257" s="20">
        <f t="shared" si="3"/>
        <v>139338683.27275014</v>
      </c>
    </row>
    <row r="258" spans="1:6" s="5" customFormat="1" ht="15.75" x14ac:dyDescent="0.25">
      <c r="A258" s="36">
        <v>44956</v>
      </c>
      <c r="B258" s="37"/>
      <c r="C258" s="33" t="s">
        <v>20</v>
      </c>
      <c r="D258" s="31">
        <v>546.6</v>
      </c>
      <c r="E258" s="32">
        <v>13.665000000000001</v>
      </c>
      <c r="F258" s="20">
        <f t="shared" si="3"/>
        <v>139339216.20775014</v>
      </c>
    </row>
    <row r="259" spans="1:6" s="5" customFormat="1" ht="15.75" x14ac:dyDescent="0.25">
      <c r="A259" s="36">
        <v>44956</v>
      </c>
      <c r="B259" s="37"/>
      <c r="C259" s="33" t="s">
        <v>20</v>
      </c>
      <c r="D259" s="31">
        <v>100</v>
      </c>
      <c r="E259" s="32">
        <v>2.5</v>
      </c>
      <c r="F259" s="20">
        <f t="shared" si="3"/>
        <v>139339313.70775014</v>
      </c>
    </row>
    <row r="260" spans="1:6" s="5" customFormat="1" ht="15.75" x14ac:dyDescent="0.25">
      <c r="A260" s="36">
        <v>44956</v>
      </c>
      <c r="B260" s="37"/>
      <c r="C260" s="33" t="s">
        <v>20</v>
      </c>
      <c r="D260" s="31">
        <v>100</v>
      </c>
      <c r="E260" s="32">
        <v>2.5</v>
      </c>
      <c r="F260" s="20">
        <f t="shared" si="3"/>
        <v>139339411.20775014</v>
      </c>
    </row>
    <row r="261" spans="1:6" s="5" customFormat="1" ht="15.75" x14ac:dyDescent="0.25">
      <c r="A261" s="36">
        <v>44956</v>
      </c>
      <c r="B261" s="37"/>
      <c r="C261" s="33" t="s">
        <v>20</v>
      </c>
      <c r="D261" s="31">
        <v>200</v>
      </c>
      <c r="E261" s="32">
        <v>5</v>
      </c>
      <c r="F261" s="20">
        <f t="shared" si="3"/>
        <v>139339606.20775014</v>
      </c>
    </row>
    <row r="262" spans="1:6" s="5" customFormat="1" ht="15.75" x14ac:dyDescent="0.25">
      <c r="A262" s="36">
        <v>44956</v>
      </c>
      <c r="B262" s="37"/>
      <c r="C262" s="33" t="s">
        <v>20</v>
      </c>
      <c r="D262" s="31">
        <v>600</v>
      </c>
      <c r="E262" s="32">
        <v>15</v>
      </c>
      <c r="F262" s="20">
        <f t="shared" si="3"/>
        <v>139340191.20775014</v>
      </c>
    </row>
    <row r="263" spans="1:6" s="5" customFormat="1" ht="15.75" x14ac:dyDescent="0.25">
      <c r="A263" s="36">
        <v>44956</v>
      </c>
      <c r="B263" s="37"/>
      <c r="C263" s="33" t="s">
        <v>20</v>
      </c>
      <c r="D263" s="31">
        <v>200</v>
      </c>
      <c r="E263" s="32">
        <v>5</v>
      </c>
      <c r="F263" s="20">
        <f t="shared" si="3"/>
        <v>139340386.20775014</v>
      </c>
    </row>
    <row r="264" spans="1:6" s="5" customFormat="1" ht="15.75" x14ac:dyDescent="0.25">
      <c r="A264" s="36">
        <v>44956</v>
      </c>
      <c r="B264" s="37"/>
      <c r="C264" s="33" t="s">
        <v>20</v>
      </c>
      <c r="D264" s="31">
        <v>100</v>
      </c>
      <c r="E264" s="32">
        <v>2.5</v>
      </c>
      <c r="F264" s="20">
        <f t="shared" si="3"/>
        <v>139340483.70775014</v>
      </c>
    </row>
    <row r="265" spans="1:6" s="5" customFormat="1" ht="15.75" x14ac:dyDescent="0.25">
      <c r="A265" s="36">
        <v>44956</v>
      </c>
      <c r="B265" s="37"/>
      <c r="C265" s="33" t="s">
        <v>20</v>
      </c>
      <c r="D265" s="31">
        <v>277.3</v>
      </c>
      <c r="E265" s="32">
        <v>6.932500000000001</v>
      </c>
      <c r="F265" s="20">
        <f t="shared" si="3"/>
        <v>139340754.07525015</v>
      </c>
    </row>
    <row r="266" spans="1:6" s="5" customFormat="1" ht="15.75" x14ac:dyDescent="0.25">
      <c r="A266" s="36">
        <v>44956</v>
      </c>
      <c r="B266" s="37"/>
      <c r="C266" s="33" t="s">
        <v>20</v>
      </c>
      <c r="D266" s="31">
        <v>121</v>
      </c>
      <c r="E266" s="32">
        <v>3.0250000000000004</v>
      </c>
      <c r="F266" s="20">
        <f t="shared" si="3"/>
        <v>139340872.05025014</v>
      </c>
    </row>
    <row r="267" spans="1:6" s="5" customFormat="1" ht="15.75" x14ac:dyDescent="0.25">
      <c r="A267" s="36">
        <v>44956</v>
      </c>
      <c r="B267" s="37"/>
      <c r="C267" s="33" t="s">
        <v>74</v>
      </c>
      <c r="D267" s="31">
        <v>50000</v>
      </c>
      <c r="E267" s="32"/>
      <c r="F267" s="20">
        <f t="shared" si="3"/>
        <v>139390872.05025014</v>
      </c>
    </row>
    <row r="268" spans="1:6" s="5" customFormat="1" ht="15.75" x14ac:dyDescent="0.25">
      <c r="A268" s="36">
        <v>44956</v>
      </c>
      <c r="B268" s="37"/>
      <c r="C268" s="33" t="s">
        <v>75</v>
      </c>
      <c r="D268" s="31">
        <v>3000</v>
      </c>
      <c r="E268" s="32"/>
      <c r="F268" s="20">
        <f t="shared" si="3"/>
        <v>139393872.05025014</v>
      </c>
    </row>
    <row r="269" spans="1:6" s="5" customFormat="1" ht="15.75" x14ac:dyDescent="0.25">
      <c r="A269" s="36">
        <v>44956</v>
      </c>
      <c r="B269" s="37"/>
      <c r="C269" s="33" t="s">
        <v>21</v>
      </c>
      <c r="D269" s="31">
        <v>342044.23</v>
      </c>
      <c r="E269" s="32"/>
      <c r="F269" s="20">
        <f t="shared" si="3"/>
        <v>139735916.28025013</v>
      </c>
    </row>
    <row r="270" spans="1:6" s="5" customFormat="1" ht="15.75" x14ac:dyDescent="0.25">
      <c r="A270" s="36">
        <v>44956</v>
      </c>
      <c r="B270" s="37"/>
      <c r="C270" s="33" t="s">
        <v>24</v>
      </c>
      <c r="D270" s="31">
        <v>202964.19</v>
      </c>
      <c r="E270" s="32"/>
      <c r="F270" s="20">
        <f t="shared" ref="F270:F279" si="4">F269+D270-E270</f>
        <v>139938880.47025013</v>
      </c>
    </row>
    <row r="271" spans="1:6" s="5" customFormat="1" ht="15.75" x14ac:dyDescent="0.25">
      <c r="A271" s="36">
        <v>44957</v>
      </c>
      <c r="B271" s="37"/>
      <c r="C271" s="33" t="s">
        <v>29</v>
      </c>
      <c r="D271" s="31">
        <v>35047</v>
      </c>
      <c r="E271" s="32"/>
      <c r="F271" s="20">
        <f t="shared" si="4"/>
        <v>139973927.47025013</v>
      </c>
    </row>
    <row r="272" spans="1:6" s="5" customFormat="1" ht="15.75" x14ac:dyDescent="0.25">
      <c r="A272" s="36">
        <v>44957</v>
      </c>
      <c r="B272" s="37"/>
      <c r="C272" s="33" t="s">
        <v>20</v>
      </c>
      <c r="D272" s="31">
        <v>773</v>
      </c>
      <c r="E272" s="32">
        <v>19.325000000000003</v>
      </c>
      <c r="F272" s="20">
        <f t="shared" si="4"/>
        <v>139974681.14525014</v>
      </c>
    </row>
    <row r="273" spans="1:128" s="5" customFormat="1" ht="15.75" x14ac:dyDescent="0.25">
      <c r="A273" s="36">
        <v>44957</v>
      </c>
      <c r="B273" s="37"/>
      <c r="C273" s="33" t="s">
        <v>20</v>
      </c>
      <c r="D273" s="31">
        <v>100</v>
      </c>
      <c r="E273" s="32">
        <v>2.5</v>
      </c>
      <c r="F273" s="20">
        <f t="shared" si="4"/>
        <v>139974778.64525014</v>
      </c>
    </row>
    <row r="274" spans="1:128" s="5" customFormat="1" ht="15.75" x14ac:dyDescent="0.25">
      <c r="A274" s="36">
        <v>44957</v>
      </c>
      <c r="B274" s="37"/>
      <c r="C274" s="33" t="s">
        <v>20</v>
      </c>
      <c r="D274" s="31">
        <v>400</v>
      </c>
      <c r="E274" s="32">
        <v>10</v>
      </c>
      <c r="F274" s="20">
        <f t="shared" si="4"/>
        <v>139975168.64525014</v>
      </c>
    </row>
    <row r="275" spans="1:128" s="5" customFormat="1" ht="15.75" x14ac:dyDescent="0.25">
      <c r="A275" s="36">
        <v>44957</v>
      </c>
      <c r="B275" s="37"/>
      <c r="C275" s="33" t="s">
        <v>20</v>
      </c>
      <c r="D275" s="31">
        <v>450</v>
      </c>
      <c r="E275" s="32">
        <v>11.25</v>
      </c>
      <c r="F275" s="20">
        <f t="shared" si="4"/>
        <v>139975607.39525014</v>
      </c>
    </row>
    <row r="276" spans="1:128" s="5" customFormat="1" ht="15.75" x14ac:dyDescent="0.25">
      <c r="A276" s="36">
        <v>44957</v>
      </c>
      <c r="B276" s="37"/>
      <c r="C276" s="33" t="s">
        <v>76</v>
      </c>
      <c r="D276" s="31">
        <v>1466699.77</v>
      </c>
      <c r="E276" s="32"/>
      <c r="F276" s="20">
        <f t="shared" si="4"/>
        <v>141442307.16525015</v>
      </c>
    </row>
    <row r="277" spans="1:128" s="5" customFormat="1" ht="15.75" x14ac:dyDescent="0.25">
      <c r="A277" s="36">
        <v>44957</v>
      </c>
      <c r="B277" s="37"/>
      <c r="C277" s="33" t="s">
        <v>77</v>
      </c>
      <c r="D277" s="31">
        <v>185119.38</v>
      </c>
      <c r="E277" s="32"/>
      <c r="F277" s="20">
        <f t="shared" si="4"/>
        <v>141627426.54525015</v>
      </c>
    </row>
    <row r="278" spans="1:128" s="5" customFormat="1" ht="15.75" x14ac:dyDescent="0.25">
      <c r="A278" s="36">
        <v>44957</v>
      </c>
      <c r="B278" s="37"/>
      <c r="C278" s="33" t="s">
        <v>78</v>
      </c>
      <c r="D278" s="31">
        <v>250459.16</v>
      </c>
      <c r="E278" s="32"/>
      <c r="F278" s="20">
        <f t="shared" si="4"/>
        <v>141877885.70525014</v>
      </c>
    </row>
    <row r="279" spans="1:128" s="5" customFormat="1" ht="31.5" x14ac:dyDescent="0.25">
      <c r="A279" s="36">
        <v>44957</v>
      </c>
      <c r="B279" s="37"/>
      <c r="C279" s="30" t="s">
        <v>79</v>
      </c>
      <c r="D279" s="31"/>
      <c r="E279" s="32">
        <v>326838.40000000002</v>
      </c>
      <c r="F279" s="21">
        <f t="shared" si="4"/>
        <v>141551047.30525014</v>
      </c>
    </row>
    <row r="280" spans="1:128" s="6" customFormat="1" thickBot="1" x14ac:dyDescent="0.3">
      <c r="A280" s="22"/>
      <c r="B280" s="23"/>
      <c r="C280" s="24"/>
      <c r="D280" s="25">
        <f>SUM(D12:D279)</f>
        <v>69680562.699999988</v>
      </c>
      <c r="E280" s="25">
        <f>SUM(E12:E279)</f>
        <v>42660349.581499986</v>
      </c>
      <c r="F280" s="26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thickTop="1" x14ac:dyDescent="0.25">
      <c r="A281" s="22"/>
      <c r="B281" s="23"/>
      <c r="C281" s="24"/>
      <c r="D281" s="27"/>
      <c r="E281" s="27"/>
      <c r="F281" s="2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15.75" x14ac:dyDescent="0.25">
      <c r="A282" s="3"/>
      <c r="B282" s="1"/>
      <c r="C282" s="2"/>
      <c r="D282" s="7"/>
      <c r="E282" s="7"/>
      <c r="F282" s="14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15.75" x14ac:dyDescent="0.25">
      <c r="A283" s="3"/>
      <c r="B283" s="1"/>
      <c r="C283" s="2"/>
      <c r="D283" s="7"/>
      <c r="E283" s="7"/>
      <c r="F283" s="1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15.75" x14ac:dyDescent="0.25">
      <c r="A284" s="3"/>
      <c r="B284" s="1"/>
      <c r="C284" s="2"/>
      <c r="D284" s="7"/>
      <c r="E284" s="7"/>
      <c r="F284" s="14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3"/>
      <c r="B285" s="1"/>
      <c r="C285" s="2"/>
      <c r="D285" s="7"/>
      <c r="E285" s="7"/>
      <c r="F285" s="1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3"/>
      <c r="B286" s="1"/>
      <c r="C286" s="2"/>
      <c r="D286" s="7"/>
      <c r="E286" s="7"/>
      <c r="F286" s="1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3"/>
      <c r="B287" s="1"/>
      <c r="C287" s="2"/>
      <c r="D287" s="7"/>
      <c r="E287" s="7"/>
      <c r="F287" s="1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3"/>
      <c r="B288" s="1"/>
      <c r="C288" s="2"/>
      <c r="D288" s="7"/>
      <c r="E288" s="7"/>
      <c r="F288" s="1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15.75" x14ac:dyDescent="0.25">
      <c r="A289" s="3"/>
      <c r="B289" s="1"/>
      <c r="C289" s="2"/>
      <c r="D289" s="7"/>
      <c r="E289" s="7"/>
      <c r="F289" s="1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15.75" x14ac:dyDescent="0.25">
      <c r="A290" s="3"/>
      <c r="B290" s="1"/>
      <c r="C290" s="2"/>
      <c r="D290" s="7"/>
      <c r="E290" s="7"/>
      <c r="F290" s="1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15.75" x14ac:dyDescent="0.25">
      <c r="A291" s="3"/>
      <c r="B291" s="1"/>
      <c r="C291" s="2"/>
      <c r="D291" s="7"/>
      <c r="E291" s="7"/>
      <c r="F291" s="1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15.75" x14ac:dyDescent="0.25">
      <c r="A292" s="50" t="s">
        <v>13</v>
      </c>
      <c r="B292" s="50"/>
      <c r="C292" s="50"/>
      <c r="D292" s="50"/>
      <c r="E292" s="50"/>
      <c r="F292" s="5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49" t="s">
        <v>14</v>
      </c>
      <c r="B293" s="49"/>
      <c r="C293" s="49"/>
      <c r="D293" s="49"/>
      <c r="E293" s="49"/>
      <c r="F293" s="4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15.75" x14ac:dyDescent="0.25">
      <c r="A294" s="16"/>
      <c r="B294" s="16"/>
      <c r="C294" s="16"/>
      <c r="D294" s="16"/>
      <c r="E294" s="16"/>
      <c r="F294" s="16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15.75" x14ac:dyDescent="0.25">
      <c r="A295" s="35"/>
      <c r="B295" s="35"/>
      <c r="C295" s="35"/>
      <c r="D295" s="35"/>
      <c r="E295" s="35"/>
      <c r="F295" s="3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15.75" x14ac:dyDescent="0.25">
      <c r="A296" s="35"/>
      <c r="B296" s="35"/>
      <c r="C296" s="35"/>
      <c r="D296" s="35"/>
      <c r="E296" s="35"/>
      <c r="F296" s="3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15" customHeight="1" x14ac:dyDescent="0.25">
      <c r="A297" s="35"/>
      <c r="B297" s="35"/>
      <c r="C297" s="35"/>
      <c r="D297" s="35"/>
      <c r="E297" s="35"/>
      <c r="F297" s="3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15.75" hidden="1" x14ac:dyDescent="0.25">
      <c r="A298" s="35"/>
      <c r="B298" s="35"/>
      <c r="C298" s="35"/>
      <c r="D298" s="35"/>
      <c r="E298" s="35"/>
      <c r="F298" s="3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15.75" hidden="1" x14ac:dyDescent="0.25">
      <c r="A299" s="16"/>
      <c r="B299" s="16"/>
      <c r="C299" s="16"/>
      <c r="D299" s="16"/>
      <c r="E299" s="16"/>
      <c r="F299" s="16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hidden="1" x14ac:dyDescent="0.25">
      <c r="A300" s="16"/>
      <c r="B300" s="16"/>
      <c r="C300" s="16"/>
      <c r="D300" s="16"/>
      <c r="E300" s="16"/>
      <c r="F300" s="16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hidden="1" x14ac:dyDescent="0.25">
      <c r="A301" s="16"/>
      <c r="B301" s="16"/>
      <c r="C301" s="16"/>
      <c r="D301" s="16"/>
      <c r="E301" s="16"/>
      <c r="F301" s="16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hidden="1" x14ac:dyDescent="0.25">
      <c r="A302" s="16"/>
      <c r="B302" s="16"/>
      <c r="C302" s="16"/>
      <c r="D302" s="16"/>
      <c r="E302" s="16"/>
      <c r="F302" s="16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hidden="1" x14ac:dyDescent="0.25">
      <c r="A303" s="16"/>
      <c r="B303" s="16"/>
      <c r="C303" s="16"/>
      <c r="D303" s="16"/>
      <c r="E303" s="16"/>
      <c r="F303" s="16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50" t="s">
        <v>15</v>
      </c>
      <c r="B304" s="50"/>
      <c r="C304" s="50"/>
      <c r="D304" s="44"/>
      <c r="E304" s="43" t="s">
        <v>16</v>
      </c>
      <c r="F304" s="43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49" t="s">
        <v>22</v>
      </c>
      <c r="B305" s="49"/>
      <c r="C305" s="49"/>
      <c r="D305" s="53" t="s">
        <v>17</v>
      </c>
      <c r="E305" s="53"/>
      <c r="F305" s="53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4"/>
      <c r="B306" s="4"/>
      <c r="C306" s="4"/>
      <c r="D306" s="4"/>
      <c r="E306" s="4"/>
      <c r="F306" s="4"/>
    </row>
    <row r="307" spans="1:128" s="6" customFormat="1" ht="15.75" x14ac:dyDescent="0.25">
      <c r="A307" s="4"/>
      <c r="B307" s="4"/>
      <c r="C307" s="4"/>
      <c r="D307" s="4"/>
      <c r="E307" s="4"/>
      <c r="F307" s="4"/>
    </row>
    <row r="308" spans="1:128" s="6" customFormat="1" ht="15.75" x14ac:dyDescent="0.25">
      <c r="A308" s="50"/>
      <c r="B308" s="50"/>
      <c r="C308" s="50"/>
      <c r="D308" s="44"/>
      <c r="E308" s="43"/>
      <c r="F308" s="43"/>
    </row>
    <row r="309" spans="1:128" s="6" customFormat="1" ht="15.75" x14ac:dyDescent="0.25">
      <c r="A309" s="49"/>
      <c r="B309" s="49"/>
      <c r="C309" s="49"/>
      <c r="D309" s="53"/>
      <c r="E309" s="53"/>
      <c r="F309" s="53"/>
    </row>
    <row r="310" spans="1:128" s="6" customFormat="1" ht="15.75" x14ac:dyDescent="0.25">
      <c r="A310" s="4"/>
      <c r="B310" s="4"/>
      <c r="C310" s="4"/>
      <c r="D310" s="4"/>
      <c r="E310" s="4"/>
      <c r="F310" s="4"/>
    </row>
    <row r="311" spans="1:128" s="6" customFormat="1" ht="15.75" x14ac:dyDescent="0.25">
      <c r="A311" s="4"/>
      <c r="B311" s="17"/>
      <c r="C311" s="4"/>
      <c r="D311" s="4"/>
      <c r="E311" s="18"/>
      <c r="F311" s="18"/>
    </row>
    <row r="312" spans="1:128" s="6" customFormat="1" ht="15.75" x14ac:dyDescent="0.25">
      <c r="A312" s="4"/>
      <c r="B312" s="17"/>
      <c r="C312" s="4"/>
      <c r="D312" s="4"/>
      <c r="E312" s="18"/>
      <c r="F312" s="18"/>
    </row>
    <row r="313" spans="1:128" s="6" customFormat="1" ht="15.75" x14ac:dyDescent="0.25">
      <c r="A313" s="4"/>
      <c r="B313" s="17"/>
      <c r="C313" s="4"/>
      <c r="D313" s="4"/>
      <c r="E313" s="18"/>
      <c r="F313" s="18"/>
    </row>
    <row r="314" spans="1:128" s="6" customFormat="1" ht="15.75" x14ac:dyDescent="0.25"/>
    <row r="315" spans="1:128" s="6" customFormat="1" ht="15.75" x14ac:dyDescent="0.25"/>
    <row r="316" spans="1:128" s="6" customFormat="1" ht="15.75" x14ac:dyDescent="0.25"/>
    <row r="317" spans="1:128" s="6" customFormat="1" ht="15.75" x14ac:dyDescent="0.25"/>
    <row r="318" spans="1:128" s="6" customFormat="1" ht="15.75" x14ac:dyDescent="0.25"/>
    <row r="319" spans="1:128" s="6" customFormat="1" ht="15.75" x14ac:dyDescent="0.25"/>
    <row r="320" spans="1:128" s="6" customFormat="1" ht="15.75" x14ac:dyDescent="0.25"/>
    <row r="321" s="6" customFormat="1" ht="15.75" x14ac:dyDescent="0.25"/>
    <row r="322" s="6" customFormat="1" ht="15.75" x14ac:dyDescent="0.25"/>
    <row r="323" s="6" customFormat="1" ht="15.75" x14ac:dyDescent="0.25"/>
    <row r="324" s="6" customFormat="1" ht="15.75" x14ac:dyDescent="0.25"/>
    <row r="325" s="6" customFormat="1" ht="15.75" x14ac:dyDescent="0.25"/>
    <row r="326" s="6" customFormat="1" ht="15.75" x14ac:dyDescent="0.25"/>
    <row r="327" s="6" customFormat="1" ht="15.75" x14ac:dyDescent="0.25"/>
    <row r="328" s="6" customFormat="1" ht="15.75" x14ac:dyDescent="0.25"/>
    <row r="329" s="6" customFormat="1" ht="15.75" x14ac:dyDescent="0.25"/>
    <row r="330" s="6" customFormat="1" ht="15.75" x14ac:dyDescent="0.25"/>
    <row r="331" s="6" customFormat="1" ht="15.75" x14ac:dyDescent="0.25"/>
    <row r="332" s="6" customFormat="1" ht="15.75" x14ac:dyDescent="0.25"/>
    <row r="333" s="6" customFormat="1" ht="15.75" x14ac:dyDescent="0.25"/>
    <row r="334" s="6" customFormat="1" ht="15.75" x14ac:dyDescent="0.25"/>
    <row r="335" s="6" customFormat="1" ht="15.75" x14ac:dyDescent="0.25"/>
    <row r="336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="6" customFormat="1" ht="15.75" x14ac:dyDescent="0.25"/>
    <row r="370" s="6" customFormat="1" ht="15.75" x14ac:dyDescent="0.25"/>
    <row r="371" s="6" customFormat="1" ht="15.75" x14ac:dyDescent="0.25"/>
    <row r="372" s="6" customFormat="1" ht="15.75" x14ac:dyDescent="0.25"/>
    <row r="373" s="6" customFormat="1" ht="15.75" x14ac:dyDescent="0.25"/>
    <row r="374" s="6" customFormat="1" ht="15.75" x14ac:dyDescent="0.25"/>
    <row r="375" s="6" customFormat="1" ht="15.75" x14ac:dyDescent="0.25"/>
    <row r="376" s="6" customFormat="1" ht="15.75" x14ac:dyDescent="0.25"/>
    <row r="377" s="6" customFormat="1" ht="15.75" x14ac:dyDescent="0.25"/>
    <row r="378" s="6" customFormat="1" ht="15.75" x14ac:dyDescent="0.25"/>
    <row r="379" s="6" customFormat="1" ht="15.75" x14ac:dyDescent="0.25"/>
    <row r="380" s="6" customFormat="1" ht="15.75" x14ac:dyDescent="0.25"/>
    <row r="381" s="6" customFormat="1" ht="15.75" x14ac:dyDescent="0.25"/>
    <row r="382" s="6" customFormat="1" ht="15.75" x14ac:dyDescent="0.25"/>
    <row r="383" s="6" customFormat="1" ht="15.75" x14ac:dyDescent="0.25"/>
    <row r="384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pans="1:7" s="6" customFormat="1" ht="15.75" x14ac:dyDescent="0.25"/>
    <row r="402" spans="1:7" s="6" customFormat="1" ht="15.75" x14ac:dyDescent="0.25"/>
    <row r="403" spans="1:7" s="6" customFormat="1" ht="15.75" x14ac:dyDescent="0.25"/>
    <row r="404" spans="1:7" s="6" customFormat="1" ht="15.75" x14ac:dyDescent="0.25">
      <c r="G404" s="4"/>
    </row>
    <row r="405" spans="1:7" ht="15.75" x14ac:dyDescent="0.25">
      <c r="A405" s="4"/>
      <c r="B405" s="6"/>
      <c r="C405" s="6"/>
      <c r="D405" s="6"/>
      <c r="E405" s="6"/>
      <c r="F405" s="6"/>
    </row>
    <row r="406" spans="1:7" ht="15.75" x14ac:dyDescent="0.25">
      <c r="A406" s="4"/>
      <c r="B406" s="6"/>
      <c r="C406" s="6"/>
      <c r="D406" s="6"/>
      <c r="E406" s="6"/>
      <c r="F406" s="6"/>
    </row>
    <row r="407" spans="1:7" ht="15.75" x14ac:dyDescent="0.25">
      <c r="A407" s="4"/>
      <c r="B407" s="6"/>
      <c r="C407" s="6"/>
      <c r="D407" s="6"/>
      <c r="E407" s="6"/>
      <c r="F407" s="6"/>
    </row>
    <row r="408" spans="1:7" ht="15.75" x14ac:dyDescent="0.25">
      <c r="A408" s="4"/>
      <c r="B408" s="6"/>
      <c r="C408" s="6"/>
      <c r="D408" s="6"/>
      <c r="E408" s="6"/>
    </row>
    <row r="409" spans="1:7" ht="15.75" x14ac:dyDescent="0.25">
      <c r="A409" s="4"/>
      <c r="B409" s="6"/>
      <c r="C409" s="6"/>
      <c r="D409" s="6"/>
      <c r="E409" s="6"/>
    </row>
    <row r="410" spans="1:7" ht="15.75" x14ac:dyDescent="0.25"/>
    <row r="798" spans="1:6" ht="16.5" customHeight="1" x14ac:dyDescent="0.25">
      <c r="A798" s="4"/>
      <c r="F798" s="8"/>
    </row>
    <row r="799" spans="1:6" ht="15.75" x14ac:dyDescent="0.25">
      <c r="A799" s="4"/>
    </row>
    <row r="800" spans="1:6" ht="15.75" x14ac:dyDescent="0.25"/>
  </sheetData>
  <mergeCells count="17">
    <mergeCell ref="A293:F293"/>
    <mergeCell ref="A292:F292"/>
    <mergeCell ref="D10:E10"/>
    <mergeCell ref="A308:C308"/>
    <mergeCell ref="A309:C309"/>
    <mergeCell ref="D309:F309"/>
    <mergeCell ref="A304:C304"/>
    <mergeCell ref="A305:C305"/>
    <mergeCell ref="D305:F305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70" orientation="portrait" r:id="rId1"/>
  <rowBreaks count="2" manualBreakCount="2">
    <brk id="263" max="5" man="1"/>
    <brk id="31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3" zoomScaleNormal="100" workbookViewId="0">
      <selection activeCell="I15" sqref="I15"/>
    </sheetView>
  </sheetViews>
  <sheetFormatPr baseColWidth="10" defaultRowHeight="15" x14ac:dyDescent="0.25"/>
  <cols>
    <col min="1" max="1" width="12.85546875" hidden="1" customWidth="1"/>
    <col min="2" max="2" width="18.85546875" customWidth="1"/>
    <col min="3" max="3" width="17.140625" customWidth="1"/>
    <col min="4" max="4" width="24.5703125" customWidth="1"/>
    <col min="5" max="5" width="17.5703125" customWidth="1"/>
    <col min="6" max="6" width="15.5703125" customWidth="1"/>
    <col min="7" max="7" width="19" customWidth="1"/>
  </cols>
  <sheetData>
    <row r="1" spans="1:7" ht="15.75" x14ac:dyDescent="0.25">
      <c r="A1" s="4"/>
      <c r="B1" s="54"/>
      <c r="C1" s="54"/>
      <c r="D1" s="54"/>
      <c r="E1" s="54"/>
      <c r="F1" s="54"/>
      <c r="G1" s="54"/>
    </row>
    <row r="2" spans="1:7" ht="15.75" x14ac:dyDescent="0.25">
      <c r="A2" s="4"/>
      <c r="B2" s="54" t="s">
        <v>7</v>
      </c>
      <c r="C2" s="54"/>
      <c r="D2" s="54"/>
      <c r="E2" s="54"/>
      <c r="F2" s="54"/>
      <c r="G2" s="54"/>
    </row>
    <row r="3" spans="1:7" ht="15.75" x14ac:dyDescent="0.25">
      <c r="A3" s="4"/>
      <c r="B3" s="55" t="s">
        <v>9</v>
      </c>
      <c r="C3" s="55"/>
      <c r="D3" s="55"/>
      <c r="E3" s="55"/>
      <c r="F3" s="55"/>
      <c r="G3" s="55"/>
    </row>
    <row r="4" spans="1:7" ht="15.75" x14ac:dyDescent="0.25">
      <c r="A4" s="45" t="s">
        <v>8</v>
      </c>
      <c r="B4" s="45"/>
      <c r="C4" s="45"/>
      <c r="D4" s="45"/>
      <c r="E4" s="45"/>
      <c r="F4" s="45"/>
      <c r="G4" s="45"/>
    </row>
    <row r="5" spans="1:7" ht="15.75" x14ac:dyDescent="0.25">
      <c r="A5" s="4"/>
      <c r="B5" s="55" t="s">
        <v>10</v>
      </c>
      <c r="C5" s="55"/>
      <c r="D5" s="55"/>
      <c r="E5" s="55"/>
      <c r="F5" s="55"/>
      <c r="G5" s="55"/>
    </row>
    <row r="6" spans="1:7" ht="15.75" x14ac:dyDescent="0.25">
      <c r="A6" s="56"/>
      <c r="B6" s="56"/>
      <c r="C6" s="56"/>
      <c r="D6" s="56"/>
      <c r="E6" s="56"/>
      <c r="F6" s="56"/>
      <c r="G6" s="56"/>
    </row>
    <row r="7" spans="1:7" ht="15.75" x14ac:dyDescent="0.25">
      <c r="A7" s="45" t="s">
        <v>11</v>
      </c>
      <c r="B7" s="45"/>
      <c r="C7" s="45"/>
      <c r="D7" s="45"/>
      <c r="E7" s="45"/>
      <c r="F7" s="45"/>
      <c r="G7" s="45"/>
    </row>
    <row r="8" spans="1:7" ht="15.75" x14ac:dyDescent="0.25">
      <c r="A8" s="45" t="s">
        <v>12</v>
      </c>
      <c r="B8" s="45"/>
      <c r="C8" s="45"/>
      <c r="D8" s="45"/>
      <c r="E8" s="45"/>
      <c r="F8" s="45"/>
      <c r="G8" s="45"/>
    </row>
    <row r="9" spans="1:7" ht="15.75" x14ac:dyDescent="0.25">
      <c r="A9" s="45" t="s">
        <v>25</v>
      </c>
      <c r="B9" s="45"/>
      <c r="C9" s="45"/>
      <c r="D9" s="45"/>
      <c r="E9" s="45"/>
      <c r="F9" s="45"/>
      <c r="G9" s="45"/>
    </row>
    <row r="10" spans="1:7" ht="15.75" x14ac:dyDescent="0.25">
      <c r="A10" s="57" t="s">
        <v>82</v>
      </c>
      <c r="B10" s="46"/>
      <c r="C10" s="46"/>
      <c r="D10" s="46"/>
      <c r="E10" s="46"/>
      <c r="F10" s="46"/>
      <c r="G10" s="58"/>
    </row>
    <row r="11" spans="1:7" ht="16.5" thickBot="1" x14ac:dyDescent="0.3">
      <c r="A11" s="59"/>
      <c r="B11" s="60"/>
      <c r="C11" s="60"/>
      <c r="D11" s="61"/>
      <c r="E11" s="52" t="s">
        <v>0</v>
      </c>
      <c r="F11" s="52"/>
      <c r="G11" s="62">
        <v>10344395.408749962</v>
      </c>
    </row>
    <row r="12" spans="1:7" ht="47.25" x14ac:dyDescent="0.25">
      <c r="A12" s="63"/>
      <c r="B12" s="11" t="s">
        <v>1</v>
      </c>
      <c r="C12" s="12" t="s">
        <v>83</v>
      </c>
      <c r="D12" s="13" t="s">
        <v>2</v>
      </c>
      <c r="E12" s="15" t="s">
        <v>3</v>
      </c>
      <c r="F12" s="15" t="s">
        <v>4</v>
      </c>
      <c r="G12" s="15" t="s">
        <v>5</v>
      </c>
    </row>
    <row r="13" spans="1:7" ht="15.75" x14ac:dyDescent="0.25">
      <c r="A13" s="64"/>
      <c r="B13" s="36">
        <v>44929</v>
      </c>
      <c r="C13" s="65">
        <v>3483</v>
      </c>
      <c r="D13" s="66" t="s">
        <v>84</v>
      </c>
      <c r="E13" s="67"/>
      <c r="F13" s="32">
        <v>0</v>
      </c>
      <c r="G13" s="68">
        <f>+G11+E13-F13</f>
        <v>10344395.408749962</v>
      </c>
    </row>
    <row r="14" spans="1:7" ht="38.25" customHeight="1" x14ac:dyDescent="0.25">
      <c r="A14" s="64"/>
      <c r="B14" s="36">
        <v>44929</v>
      </c>
      <c r="C14" s="65">
        <v>3484</v>
      </c>
      <c r="D14" s="66" t="s">
        <v>85</v>
      </c>
      <c r="E14" s="67"/>
      <c r="F14" s="32">
        <v>16692</v>
      </c>
      <c r="G14" s="68">
        <f>+G13+E14+-F14</f>
        <v>10327703.408749962</v>
      </c>
    </row>
    <row r="15" spans="1:7" ht="46.5" customHeight="1" x14ac:dyDescent="0.25">
      <c r="A15" s="64"/>
      <c r="B15" s="36">
        <v>44929</v>
      </c>
      <c r="C15" s="65">
        <v>3485</v>
      </c>
      <c r="D15" s="69" t="s">
        <v>86</v>
      </c>
      <c r="E15" s="67"/>
      <c r="F15" s="32">
        <v>1500</v>
      </c>
      <c r="G15" s="68">
        <f t="shared" ref="G15:G19" si="0">+G14+E15+-F15</f>
        <v>10326203.408749962</v>
      </c>
    </row>
    <row r="16" spans="1:7" ht="51.75" customHeight="1" x14ac:dyDescent="0.25">
      <c r="A16" s="8"/>
      <c r="B16" s="36">
        <v>44945</v>
      </c>
      <c r="C16" s="65">
        <v>3486</v>
      </c>
      <c r="D16" s="69" t="s">
        <v>87</v>
      </c>
      <c r="E16" s="67"/>
      <c r="F16" s="32">
        <v>1500</v>
      </c>
      <c r="G16" s="68">
        <f t="shared" si="0"/>
        <v>10324703.408749962</v>
      </c>
    </row>
    <row r="17" spans="1:7" ht="42.75" customHeight="1" x14ac:dyDescent="0.25">
      <c r="A17" s="8"/>
      <c r="B17" s="36">
        <v>44957</v>
      </c>
      <c r="C17" s="65"/>
      <c r="D17" s="70" t="s">
        <v>88</v>
      </c>
      <c r="E17" s="71">
        <v>615.59</v>
      </c>
      <c r="F17" s="32"/>
      <c r="G17" s="68">
        <f t="shared" si="0"/>
        <v>10325318.998749962</v>
      </c>
    </row>
    <row r="18" spans="1:7" ht="37.5" customHeight="1" x14ac:dyDescent="0.25">
      <c r="A18" s="8"/>
      <c r="B18" s="36">
        <v>44957</v>
      </c>
      <c r="C18" s="65"/>
      <c r="D18" s="72" t="s">
        <v>89</v>
      </c>
      <c r="E18" s="67"/>
      <c r="F18" s="32">
        <v>175</v>
      </c>
      <c r="G18" s="68">
        <f t="shared" si="0"/>
        <v>10325143.998749962</v>
      </c>
    </row>
    <row r="19" spans="1:7" ht="54" customHeight="1" x14ac:dyDescent="0.25">
      <c r="A19" s="8"/>
      <c r="B19" s="36">
        <v>44957</v>
      </c>
      <c r="C19" s="65"/>
      <c r="D19" s="72" t="s">
        <v>90</v>
      </c>
      <c r="E19" s="67"/>
      <c r="F19" s="32">
        <v>27.29</v>
      </c>
      <c r="G19" s="73">
        <f t="shared" si="0"/>
        <v>10325116.708749963</v>
      </c>
    </row>
    <row r="20" spans="1:7" ht="16.5" thickBot="1" x14ac:dyDescent="0.3">
      <c r="A20" s="74"/>
      <c r="B20" s="3"/>
      <c r="C20" s="75"/>
      <c r="D20" s="76"/>
      <c r="E20" s="77">
        <f>SUM(E13:E19)</f>
        <v>615.59</v>
      </c>
      <c r="F20" s="78">
        <f>SUM(F13:F19)</f>
        <v>19894.29</v>
      </c>
      <c r="G20" s="79"/>
    </row>
    <row r="21" spans="1:7" ht="16.5" thickTop="1" x14ac:dyDescent="0.25">
      <c r="A21" s="74"/>
      <c r="B21" s="3"/>
      <c r="C21" s="75"/>
      <c r="D21" s="76"/>
      <c r="E21" s="7"/>
      <c r="F21" s="80"/>
      <c r="G21" s="79"/>
    </row>
    <row r="22" spans="1:7" ht="2.25" customHeight="1" x14ac:dyDescent="0.25">
      <c r="A22" s="74"/>
      <c r="B22" s="3"/>
      <c r="C22" s="75"/>
      <c r="D22" s="76"/>
      <c r="E22" s="7"/>
      <c r="F22" s="80"/>
      <c r="G22" s="79"/>
    </row>
    <row r="23" spans="1:7" ht="15.75" hidden="1" x14ac:dyDescent="0.25">
      <c r="A23" s="74"/>
      <c r="B23" s="3"/>
      <c r="C23" s="75"/>
      <c r="D23" s="76"/>
      <c r="E23" s="7"/>
      <c r="F23" s="80"/>
      <c r="G23" s="79"/>
    </row>
    <row r="24" spans="1:7" ht="15.75" hidden="1" x14ac:dyDescent="0.25">
      <c r="A24" s="74"/>
      <c r="B24" s="3"/>
      <c r="C24" s="75"/>
      <c r="D24" s="76"/>
      <c r="E24" s="7"/>
      <c r="F24" s="80"/>
      <c r="G24" s="79"/>
    </row>
    <row r="25" spans="1:7" ht="15.75" hidden="1" x14ac:dyDescent="0.25">
      <c r="A25" s="74"/>
      <c r="B25" s="3"/>
      <c r="C25" s="75"/>
      <c r="D25" s="76"/>
      <c r="E25" s="7"/>
      <c r="F25" s="80"/>
      <c r="G25" s="79"/>
    </row>
    <row r="26" spans="1:7" ht="15.75" hidden="1" x14ac:dyDescent="0.25">
      <c r="A26" s="74"/>
      <c r="B26" s="81"/>
      <c r="C26" s="82"/>
      <c r="D26" s="83"/>
      <c r="E26" s="84"/>
      <c r="F26" s="84"/>
      <c r="G26" s="85"/>
    </row>
    <row r="27" spans="1:7" ht="15.75" x14ac:dyDescent="0.25">
      <c r="A27" s="50" t="s">
        <v>91</v>
      </c>
      <c r="B27" s="50"/>
      <c r="C27" s="50"/>
      <c r="D27" s="50"/>
      <c r="E27" s="50"/>
      <c r="F27" s="50"/>
      <c r="G27" s="50"/>
    </row>
    <row r="28" spans="1:7" ht="15.75" x14ac:dyDescent="0.25">
      <c r="A28" s="49" t="s">
        <v>14</v>
      </c>
      <c r="B28" s="49"/>
      <c r="C28" s="49"/>
      <c r="D28" s="49"/>
      <c r="E28" s="49"/>
      <c r="F28" s="49"/>
      <c r="G28" s="49"/>
    </row>
    <row r="29" spans="1:7" ht="15.75" x14ac:dyDescent="0.25">
      <c r="A29" s="4"/>
      <c r="B29" s="4"/>
      <c r="C29" s="4"/>
      <c r="D29" s="4"/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5.75" x14ac:dyDescent="0.25">
      <c r="A32" s="4"/>
      <c r="B32" s="4"/>
      <c r="C32" s="4"/>
      <c r="D32" s="4"/>
      <c r="E32" s="4"/>
      <c r="F32" s="4"/>
      <c r="G32" s="4"/>
    </row>
    <row r="33" spans="1:7" ht="1.5" customHeight="1" x14ac:dyDescent="0.25">
      <c r="A33" s="4"/>
      <c r="B33" s="4"/>
      <c r="C33" s="4"/>
      <c r="D33" s="4"/>
      <c r="E33" s="4"/>
      <c r="F33" s="4"/>
      <c r="G33" s="4"/>
    </row>
    <row r="34" spans="1:7" ht="15.75" hidden="1" x14ac:dyDescent="0.25">
      <c r="A34" s="4"/>
      <c r="B34" s="4"/>
      <c r="C34" s="4"/>
      <c r="D34" s="4"/>
      <c r="E34" s="4"/>
      <c r="F34" s="4"/>
      <c r="G34" s="4"/>
    </row>
    <row r="35" spans="1:7" ht="15.75" hidden="1" x14ac:dyDescent="0.25">
      <c r="A35" s="4"/>
      <c r="B35" s="4"/>
      <c r="C35" s="4"/>
      <c r="D35" s="4"/>
      <c r="E35" s="4"/>
      <c r="F35" s="4"/>
      <c r="G35" s="4"/>
    </row>
    <row r="36" spans="1:7" ht="15.75" hidden="1" x14ac:dyDescent="0.25">
      <c r="A36" s="4"/>
      <c r="B36" s="4"/>
      <c r="C36" s="4"/>
      <c r="D36" s="4"/>
      <c r="E36" s="4"/>
      <c r="F36" s="4"/>
      <c r="G36" s="4"/>
    </row>
    <row r="37" spans="1:7" ht="15.75" x14ac:dyDescent="0.25">
      <c r="A37" s="4"/>
      <c r="B37" s="86" t="s">
        <v>15</v>
      </c>
      <c r="C37" s="87"/>
      <c r="D37" s="87"/>
      <c r="E37" s="50" t="s">
        <v>16</v>
      </c>
      <c r="F37" s="50"/>
      <c r="G37" s="43"/>
    </row>
    <row r="38" spans="1:7" ht="15.75" x14ac:dyDescent="0.25">
      <c r="A38" s="4"/>
      <c r="B38" s="88" t="s">
        <v>92</v>
      </c>
      <c r="C38" s="44" t="s">
        <v>93</v>
      </c>
      <c r="D38" s="44"/>
      <c r="E38" s="49" t="s">
        <v>17</v>
      </c>
      <c r="F38" s="49"/>
      <c r="G38" s="44"/>
    </row>
    <row r="39" spans="1:7" ht="15.75" x14ac:dyDescent="0.25">
      <c r="A39" s="4"/>
      <c r="B39" s="4"/>
      <c r="C39" s="4"/>
      <c r="D39" s="4"/>
      <c r="E39" s="4"/>
      <c r="F39" s="4"/>
      <c r="G39" s="4"/>
    </row>
  </sheetData>
  <mergeCells count="16">
    <mergeCell ref="A27:G27"/>
    <mergeCell ref="A28:G28"/>
    <mergeCell ref="E37:F37"/>
    <mergeCell ref="E38:F38"/>
    <mergeCell ref="A7:G7"/>
    <mergeCell ref="A8:G8"/>
    <mergeCell ref="A9:G9"/>
    <mergeCell ref="A10:G10"/>
    <mergeCell ref="B11:C11"/>
    <mergeCell ref="E11:F11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pageSetup scale="7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B10" zoomScaleNormal="100" workbookViewId="0">
      <selection activeCell="G29" sqref="G29"/>
    </sheetView>
  </sheetViews>
  <sheetFormatPr baseColWidth="10" defaultRowHeight="15" x14ac:dyDescent="0.25"/>
  <cols>
    <col min="1" max="1" width="11.42578125" hidden="1" customWidth="1"/>
    <col min="3" max="3" width="16" customWidth="1"/>
    <col min="4" max="4" width="34.85546875" customWidth="1"/>
    <col min="5" max="5" width="23.28515625" customWidth="1"/>
    <col min="6" max="6" width="26" customWidth="1"/>
    <col min="7" max="7" width="35.85546875" customWidth="1"/>
  </cols>
  <sheetData>
    <row r="1" spans="1:7" x14ac:dyDescent="0.25">
      <c r="B1" s="89" t="s">
        <v>94</v>
      </c>
      <c r="C1" s="89"/>
      <c r="D1" s="89"/>
      <c r="E1" s="89"/>
      <c r="F1" s="89"/>
      <c r="G1" s="89"/>
    </row>
    <row r="2" spans="1:7" x14ac:dyDescent="0.25">
      <c r="B2" s="89" t="s">
        <v>7</v>
      </c>
      <c r="C2" s="89"/>
      <c r="D2" s="89"/>
      <c r="E2" s="89"/>
      <c r="F2" s="89"/>
      <c r="G2" s="89"/>
    </row>
    <row r="3" spans="1:7" x14ac:dyDescent="0.25">
      <c r="B3" s="90" t="s">
        <v>9</v>
      </c>
      <c r="C3" s="90"/>
      <c r="D3" s="90"/>
      <c r="E3" s="90"/>
      <c r="F3" s="90"/>
      <c r="G3" s="90"/>
    </row>
    <row r="4" spans="1:7" x14ac:dyDescent="0.25">
      <c r="A4" s="91" t="s">
        <v>8</v>
      </c>
      <c r="B4" s="91"/>
      <c r="C4" s="91"/>
      <c r="D4" s="91"/>
      <c r="E4" s="91"/>
      <c r="F4" s="91"/>
      <c r="G4" s="91"/>
    </row>
    <row r="5" spans="1:7" x14ac:dyDescent="0.25">
      <c r="B5" s="90" t="s">
        <v>10</v>
      </c>
      <c r="C5" s="90"/>
      <c r="D5" s="90"/>
      <c r="E5" s="90"/>
      <c r="F5" s="90"/>
      <c r="G5" s="90"/>
    </row>
    <row r="6" spans="1:7" x14ac:dyDescent="0.25">
      <c r="A6" s="91" t="s">
        <v>11</v>
      </c>
      <c r="B6" s="91"/>
      <c r="C6" s="91"/>
      <c r="D6" s="91"/>
      <c r="E6" s="91"/>
      <c r="F6" s="91"/>
      <c r="G6" s="91"/>
    </row>
    <row r="7" spans="1:7" x14ac:dyDescent="0.25">
      <c r="A7" s="91" t="s">
        <v>12</v>
      </c>
      <c r="B7" s="91"/>
      <c r="C7" s="91"/>
      <c r="D7" s="91"/>
      <c r="E7" s="91"/>
      <c r="F7" s="91"/>
      <c r="G7" s="91"/>
    </row>
    <row r="8" spans="1:7" x14ac:dyDescent="0.25">
      <c r="A8" s="91" t="s">
        <v>95</v>
      </c>
      <c r="B8" s="91"/>
      <c r="C8" s="91"/>
      <c r="D8" s="91"/>
      <c r="E8" s="91"/>
      <c r="F8" s="91"/>
      <c r="G8" s="91"/>
    </row>
    <row r="9" spans="1:7" ht="16.5" x14ac:dyDescent="0.25">
      <c r="A9" s="92" t="s">
        <v>96</v>
      </c>
      <c r="B9" s="92"/>
      <c r="C9" s="92"/>
      <c r="D9" s="92"/>
      <c r="E9" s="92"/>
      <c r="F9" s="92"/>
      <c r="G9" s="92"/>
    </row>
    <row r="10" spans="1:7" ht="16.5" x14ac:dyDescent="0.25">
      <c r="A10" s="93"/>
      <c r="B10" s="93"/>
      <c r="C10" s="93"/>
      <c r="D10" s="93"/>
      <c r="E10" s="93"/>
      <c r="F10" s="93"/>
      <c r="G10" s="93"/>
    </row>
    <row r="11" spans="1:7" ht="16.5" x14ac:dyDescent="0.25">
      <c r="A11" s="93"/>
      <c r="B11" s="93"/>
      <c r="C11" s="93"/>
      <c r="D11" s="93"/>
      <c r="E11" s="93"/>
      <c r="F11" s="93"/>
      <c r="G11" s="93"/>
    </row>
    <row r="12" spans="1:7" ht="17.25" thickBot="1" x14ac:dyDescent="0.3">
      <c r="A12" s="94"/>
      <c r="B12" s="95"/>
      <c r="C12" s="95"/>
      <c r="D12" s="96"/>
      <c r="E12" s="97" t="s">
        <v>0</v>
      </c>
      <c r="F12" s="97"/>
      <c r="G12" s="98">
        <v>153347.92000003159</v>
      </c>
    </row>
    <row r="13" spans="1:7" ht="49.5" x14ac:dyDescent="0.25">
      <c r="A13" s="99"/>
      <c r="B13" s="100" t="s">
        <v>1</v>
      </c>
      <c r="C13" s="101" t="s">
        <v>83</v>
      </c>
      <c r="D13" s="102" t="s">
        <v>2</v>
      </c>
      <c r="E13" s="103" t="s">
        <v>3</v>
      </c>
      <c r="F13" s="103" t="s">
        <v>4</v>
      </c>
      <c r="G13" s="103" t="s">
        <v>5</v>
      </c>
    </row>
    <row r="14" spans="1:7" ht="74.25" customHeight="1" x14ac:dyDescent="0.25">
      <c r="A14" s="104"/>
      <c r="B14" s="38">
        <v>44930</v>
      </c>
      <c r="C14" s="34">
        <v>2286</v>
      </c>
      <c r="D14" s="30" t="s">
        <v>97</v>
      </c>
      <c r="E14" s="105"/>
      <c r="F14" s="106">
        <v>75000</v>
      </c>
      <c r="G14" s="107">
        <f>G12+E14-F14</f>
        <v>78347.92000003159</v>
      </c>
    </row>
    <row r="15" spans="1:7" ht="48.75" customHeight="1" x14ac:dyDescent="0.25">
      <c r="A15" s="104"/>
      <c r="B15" s="38" t="s">
        <v>98</v>
      </c>
      <c r="C15" s="34">
        <v>2287</v>
      </c>
      <c r="D15" s="30" t="s">
        <v>99</v>
      </c>
      <c r="E15" s="105"/>
      <c r="F15" s="106">
        <v>65816.320000000007</v>
      </c>
      <c r="G15" s="107">
        <f>G14+E15-F15</f>
        <v>12531.600000031583</v>
      </c>
    </row>
    <row r="16" spans="1:7" ht="39.75" customHeight="1" x14ac:dyDescent="0.25">
      <c r="B16" s="108">
        <v>44957</v>
      </c>
      <c r="C16" s="72"/>
      <c r="D16" s="109" t="s">
        <v>89</v>
      </c>
      <c r="E16" s="110"/>
      <c r="F16" s="111">
        <v>175</v>
      </c>
      <c r="G16" s="107">
        <f t="shared" ref="G16:G17" si="0">G15+E16-F16</f>
        <v>12356.600000031583</v>
      </c>
    </row>
    <row r="17" spans="1:7" ht="54" customHeight="1" x14ac:dyDescent="0.25">
      <c r="B17" s="108">
        <v>44957</v>
      </c>
      <c r="C17" s="72"/>
      <c r="D17" s="109" t="s">
        <v>90</v>
      </c>
      <c r="E17" s="110"/>
      <c r="F17" s="112">
        <v>211.22</v>
      </c>
      <c r="G17" s="113">
        <f t="shared" si="0"/>
        <v>12145.380000031584</v>
      </c>
    </row>
    <row r="18" spans="1:7" ht="16.5" thickBot="1" x14ac:dyDescent="0.3">
      <c r="E18" s="114"/>
      <c r="F18" s="115">
        <f>SUM(F14:F17)</f>
        <v>141202.54</v>
      </c>
      <c r="G18" s="116"/>
    </row>
    <row r="19" spans="1:7" ht="16.5" thickTop="1" x14ac:dyDescent="0.25">
      <c r="E19" s="114"/>
      <c r="F19" s="117"/>
      <c r="G19" s="116"/>
    </row>
    <row r="20" spans="1:7" ht="15" customHeight="1" x14ac:dyDescent="0.25">
      <c r="E20" s="114"/>
      <c r="F20" s="117"/>
      <c r="G20" s="116"/>
    </row>
    <row r="21" spans="1:7" ht="15.75" hidden="1" x14ac:dyDescent="0.25">
      <c r="E21" s="114"/>
      <c r="F21" s="114"/>
      <c r="G21" s="116"/>
    </row>
    <row r="22" spans="1:7" ht="15.75" hidden="1" x14ac:dyDescent="0.25">
      <c r="E22" s="114"/>
      <c r="F22" s="114"/>
      <c r="G22" s="116"/>
    </row>
    <row r="23" spans="1:7" ht="15.75" hidden="1" x14ac:dyDescent="0.25">
      <c r="E23" s="114"/>
      <c r="F23" s="114"/>
      <c r="G23" s="116"/>
    </row>
    <row r="24" spans="1:7" ht="15.75" hidden="1" x14ac:dyDescent="0.25">
      <c r="E24" s="114"/>
      <c r="F24" s="114"/>
      <c r="G24" s="116"/>
    </row>
    <row r="25" spans="1:7" hidden="1" x14ac:dyDescent="0.25">
      <c r="F25" s="118"/>
      <c r="G25" s="119"/>
    </row>
    <row r="26" spans="1:7" x14ac:dyDescent="0.25">
      <c r="F26" s="119"/>
      <c r="G26" s="119"/>
    </row>
    <row r="27" spans="1:7" ht="15.75" x14ac:dyDescent="0.25">
      <c r="A27" s="50" t="s">
        <v>13</v>
      </c>
      <c r="B27" s="50"/>
      <c r="C27" s="50"/>
      <c r="D27" s="50"/>
      <c r="E27" s="50"/>
      <c r="F27" s="50"/>
      <c r="G27" s="50"/>
    </row>
    <row r="28" spans="1:7" x14ac:dyDescent="0.25">
      <c r="A28" s="120" t="s">
        <v>14</v>
      </c>
      <c r="B28" s="120"/>
      <c r="C28" s="120"/>
      <c r="D28" s="120"/>
      <c r="E28" s="120"/>
      <c r="F28" s="120"/>
      <c r="G28" s="120"/>
    </row>
    <row r="29" spans="1:7" x14ac:dyDescent="0.25">
      <c r="A29" s="121"/>
      <c r="B29" s="121"/>
      <c r="C29" s="121"/>
      <c r="D29" s="121"/>
      <c r="E29" s="121"/>
      <c r="F29" s="121"/>
      <c r="G29" s="121"/>
    </row>
    <row r="30" spans="1:7" ht="13.5" customHeight="1" x14ac:dyDescent="0.25">
      <c r="A30" s="121"/>
      <c r="B30" s="121"/>
      <c r="C30" s="121"/>
      <c r="D30" s="121"/>
      <c r="E30" s="121"/>
      <c r="F30" s="121"/>
      <c r="G30" s="121"/>
    </row>
    <row r="31" spans="1:7" ht="6" hidden="1" customHeight="1" x14ac:dyDescent="0.25">
      <c r="A31" s="121"/>
      <c r="B31" s="121"/>
      <c r="C31" s="121"/>
      <c r="D31" s="121"/>
      <c r="E31" s="121"/>
      <c r="F31" s="121"/>
      <c r="G31" s="121"/>
    </row>
    <row r="32" spans="1:7" hidden="1" x14ac:dyDescent="0.25">
      <c r="A32" s="121"/>
      <c r="B32" s="121"/>
      <c r="C32" s="121"/>
      <c r="D32" s="121"/>
      <c r="E32" s="121"/>
      <c r="F32" s="121"/>
      <c r="G32" s="121"/>
    </row>
    <row r="33" spans="1:7" hidden="1" x14ac:dyDescent="0.25">
      <c r="A33" s="121"/>
      <c r="B33" s="121"/>
      <c r="C33" s="121"/>
      <c r="D33" s="121"/>
      <c r="E33" s="121"/>
      <c r="F33" s="121"/>
      <c r="G33" s="121"/>
    </row>
    <row r="34" spans="1:7" hidden="1" x14ac:dyDescent="0.25">
      <c r="A34" s="121"/>
      <c r="B34" s="121"/>
      <c r="C34" s="121"/>
      <c r="D34" s="121"/>
      <c r="E34" s="121"/>
      <c r="F34" s="121"/>
      <c r="G34" s="121"/>
    </row>
    <row r="35" spans="1:7" x14ac:dyDescent="0.25">
      <c r="A35" s="121"/>
      <c r="B35" s="121"/>
      <c r="C35" s="121"/>
      <c r="D35" s="121"/>
      <c r="E35" s="121"/>
      <c r="F35" s="121"/>
      <c r="G35" s="122"/>
    </row>
    <row r="38" spans="1:7" ht="15.75" x14ac:dyDescent="0.25">
      <c r="B38" s="86" t="s">
        <v>15</v>
      </c>
      <c r="E38" s="50" t="s">
        <v>16</v>
      </c>
      <c r="F38" s="50"/>
      <c r="G38" s="43"/>
    </row>
    <row r="39" spans="1:7" x14ac:dyDescent="0.25">
      <c r="B39" s="123" t="s">
        <v>100</v>
      </c>
      <c r="E39" s="120" t="s">
        <v>17</v>
      </c>
      <c r="F39" s="120"/>
      <c r="G39" s="124"/>
    </row>
    <row r="41" spans="1:7" x14ac:dyDescent="0.25">
      <c r="B41" s="125"/>
      <c r="E41" s="126"/>
      <c r="F41" s="126"/>
    </row>
    <row r="42" spans="1:7" x14ac:dyDescent="0.25">
      <c r="B42" s="125"/>
      <c r="E42" s="126"/>
      <c r="F42" s="126"/>
    </row>
    <row r="43" spans="1:7" x14ac:dyDescent="0.25">
      <c r="B43" s="125"/>
      <c r="E43" s="126"/>
      <c r="F43" s="126"/>
    </row>
    <row r="44" spans="1:7" x14ac:dyDescent="0.25">
      <c r="B44" s="125"/>
      <c r="E44" s="126"/>
      <c r="F44" s="126"/>
    </row>
    <row r="45" spans="1:7" x14ac:dyDescent="0.25">
      <c r="B45" s="125"/>
      <c r="E45" s="126"/>
      <c r="F45" s="126"/>
    </row>
    <row r="46" spans="1:7" x14ac:dyDescent="0.25">
      <c r="B46" s="125"/>
      <c r="E46" s="126"/>
      <c r="F46" s="126"/>
    </row>
    <row r="47" spans="1:7" x14ac:dyDescent="0.25">
      <c r="B47" s="125"/>
      <c r="E47" s="126"/>
      <c r="F47" s="126"/>
    </row>
    <row r="48" spans="1:7" x14ac:dyDescent="0.25">
      <c r="B48" s="125"/>
      <c r="E48" s="126"/>
      <c r="F48" s="126"/>
    </row>
    <row r="49" spans="2:6" x14ac:dyDescent="0.25">
      <c r="B49" s="125"/>
      <c r="E49" s="126"/>
      <c r="F49" s="126"/>
    </row>
    <row r="50" spans="2:6" x14ac:dyDescent="0.25">
      <c r="B50" s="125"/>
      <c r="E50" s="126"/>
      <c r="F50" s="126"/>
    </row>
    <row r="51" spans="2:6" x14ac:dyDescent="0.25">
      <c r="B51" s="125"/>
      <c r="E51" s="126"/>
      <c r="F51" s="126"/>
    </row>
    <row r="52" spans="2:6" x14ac:dyDescent="0.25">
      <c r="B52" s="125"/>
      <c r="E52" s="126"/>
      <c r="F52" s="126"/>
    </row>
    <row r="53" spans="2:6" x14ac:dyDescent="0.25">
      <c r="B53" s="125"/>
      <c r="E53" s="126"/>
      <c r="F53" s="126"/>
    </row>
    <row r="54" spans="2:6" x14ac:dyDescent="0.25">
      <c r="B54" s="125"/>
      <c r="E54" s="126"/>
      <c r="F54" s="126"/>
    </row>
    <row r="55" spans="2:6" x14ac:dyDescent="0.25">
      <c r="B55" s="125"/>
      <c r="E55" s="126"/>
      <c r="F55" s="126"/>
    </row>
    <row r="56" spans="2:6" x14ac:dyDescent="0.25">
      <c r="B56" s="125"/>
      <c r="E56" s="126"/>
      <c r="F56" s="126"/>
    </row>
    <row r="57" spans="2:6" x14ac:dyDescent="0.25">
      <c r="B57" s="125"/>
      <c r="E57" s="126"/>
      <c r="F57" s="126"/>
    </row>
  </sheetData>
  <mergeCells count="15">
    <mergeCell ref="A28:G28"/>
    <mergeCell ref="E38:F38"/>
    <mergeCell ref="E39:F39"/>
    <mergeCell ref="A7:G7"/>
    <mergeCell ref="A8:G8"/>
    <mergeCell ref="A9:G9"/>
    <mergeCell ref="B12:C12"/>
    <mergeCell ref="E12:F12"/>
    <mergeCell ref="A27:G27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pageSetup scale="6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CUENTA UNICA </vt:lpstr>
      <vt:lpstr>CUENTA OPERATIVA</vt:lpstr>
      <vt:lpstr>CUENTA SUBVENCION </vt:lpstr>
      <vt:lpstr>'CUENTA SUBVENCION '!Área_de_impresión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Raynerys Castillo Rodriguez</cp:lastModifiedBy>
  <cp:lastPrinted>2023-02-07T19:13:57Z</cp:lastPrinted>
  <dcterms:created xsi:type="dcterms:W3CDTF">2015-02-19T20:04:54Z</dcterms:created>
  <dcterms:modified xsi:type="dcterms:W3CDTF">2023-02-17T19:11:48Z</dcterms:modified>
</cp:coreProperties>
</file>