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6\FEBRERO 2026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state="hidden" r:id="rId2"/>
    <sheet name="Nota a los EEFF" sheetId="4" state="hidden" r:id="rId3"/>
  </sheets>
  <definedNames>
    <definedName name="_xlnm.Print_Area" localSheetId="1">'Est. de Rendimiento Fin'!$A$1:$D$50</definedName>
    <definedName name="_xlnm.Print_Area" localSheetId="0">'Estado de Situación'!$A$1:$C$75</definedName>
    <definedName name="_xlnm.Print_Area" localSheetId="2">'Nota a los EEFF'!$A$1:$D$490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428" i="4" l="1"/>
  <c r="B480" i="4" l="1"/>
  <c r="B437" i="4"/>
  <c r="B390" i="4"/>
  <c r="B372" i="4"/>
  <c r="B359" i="4"/>
  <c r="B351" i="4"/>
  <c r="B342" i="4"/>
  <c r="B326" i="4"/>
  <c r="B309" i="4"/>
  <c r="C299" i="4"/>
  <c r="B299" i="4"/>
  <c r="D297" i="4"/>
  <c r="C292" i="4"/>
  <c r="B292" i="4"/>
  <c r="D290" i="4"/>
  <c r="D289" i="4"/>
  <c r="B282" i="4"/>
  <c r="B271" i="4"/>
  <c r="B256" i="4"/>
  <c r="D299" i="4" l="1"/>
  <c r="C300" i="4"/>
  <c r="B300" i="4"/>
  <c r="D292" i="4"/>
  <c r="D300" i="4" s="1"/>
  <c r="B481" i="4"/>
  <c r="B11" i="2" l="1"/>
  <c r="B60" i="1"/>
  <c r="B16" i="1"/>
  <c r="B21" i="2" l="1"/>
  <c r="B27" i="2" l="1"/>
  <c r="B27" i="1"/>
  <c r="B50" i="1" l="1"/>
  <c r="B52" i="1" l="1"/>
  <c r="B62" i="1" s="1"/>
  <c r="B29" i="1" l="1"/>
  <c r="D57" i="1" s="1"/>
</calcChain>
</file>

<file path=xl/sharedStrings.xml><?xml version="1.0" encoding="utf-8"?>
<sst xmlns="http://schemas.openxmlformats.org/spreadsheetml/2006/main" count="364" uniqueCount="328">
  <si>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</si>
  <si>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</si>
  <si>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</si>
  <si>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</si>
  <si>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</si>
  <si>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</si>
  <si>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</si>
  <si>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</si>
  <si>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</si>
  <si>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</si>
  <si>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</si>
  <si>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</si>
  <si>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</si>
  <si>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</si>
  <si>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</si>
  <si>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</si>
  <si>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</si>
  <si>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</si>
  <si>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</si>
  <si>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</si>
  <si>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</si>
  <si>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</si>
  <si>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</si>
  <si>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</si>
  <si>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</si>
  <si>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</si>
  <si>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</si>
  <si>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</si>
  <si>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</si>
  <si>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</si>
  <si>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</si>
  <si>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</si>
  <si>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</si>
  <si>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</si>
  <si>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</si>
  <si>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</si>
  <si>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</si>
  <si>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</si>
  <si>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</si>
  <si>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</si>
  <si>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</si>
  <si>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</si>
  <si>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</si>
  <si>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</si>
  <si>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</si>
  <si>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</si>
  <si>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</si>
  <si>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</si>
  <si>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</si>
  <si>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</si>
  <si>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</si>
  <si>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</si>
  <si>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</si>
  <si>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</si>
  <si>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</si>
  <si>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</si>
  <si>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</si>
  <si>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</si>
  <si>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</si>
  <si>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</si>
  <si>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</si>
  <si>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</si>
  <si>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</si>
  <si>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</si>
  <si>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</si>
  <si>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</si>
  <si>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</si>
  <si>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</si>
  <si>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</si>
  <si>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</si>
  <si>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</si>
  <si>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</si>
  <si>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</si>
  <si>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</si>
  <si>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</si>
  <si>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</si>
  <si>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</si>
  <si>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</si>
  <si>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</si>
  <si>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</si>
  <si>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</si>
  <si>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</si>
  <si>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</si>
  <si>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</si>
  <si>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</si>
  <si>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</si>
  <si>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 xml:space="preserve">   </t>
  </si>
  <si>
    <t>Hospital Materno Dr. Reynaldo Almánzar</t>
  </si>
  <si>
    <t>(HMRA)</t>
  </si>
  <si>
    <t>Firma a los Estados Financieros</t>
  </si>
  <si>
    <t xml:space="preserve">                               Licda. Luz Maireny González Bonilla</t>
  </si>
  <si>
    <t xml:space="preserve">                                                 Gerente de Contabilidad</t>
  </si>
  <si>
    <t>Sub-Director  Administrativo y Financiero</t>
  </si>
  <si>
    <t>Hospital Materno Dr. Reynaldo Almánzar (HMRA)</t>
  </si>
  <si>
    <t>Notas a  los Estados Financieros</t>
  </si>
  <si>
    <t>1. Entidad económica.</t>
  </si>
  <si>
    <t xml:space="preserve">En acuerdo a la Resolución No.000026 del 10 de agosto del 2012, del Ministerio de Salud Pública </t>
  </si>
  <si>
    <t>y Asistencia Social, el Hospital Materno Dr. Reynaldo Almánzar, HMRA, es una institución con</t>
  </si>
  <si>
    <t>autonomía  de  gestión  económica  y  de  Recursos  Humanos  y  en  función  de  esta,  asume  el</t>
  </si>
  <si>
    <t xml:space="preserve">compromiso de ofrecer a la población servicios de salud de calidad. Es una institución de tercer </t>
  </si>
  <si>
    <t>nivel de atención, especializada en atención Materno-Neonatal, perteneciente al Servicio Regional de</t>
  </si>
  <si>
    <t>Salud o, Área de Salud No. III de la Red Pública de Servicios Asistenciales.</t>
  </si>
  <si>
    <t>El hospital cuenta con áreas, capacidades, Recursos Humanos y materiales que le permiten operar</t>
  </si>
  <si>
    <t>dentro del marco requerido por los objetivos asistenciales que ha definido el Ministerio de Salud</t>
  </si>
  <si>
    <t>Pública y Asistencia Social en sus políticas de salud y las metas que en esta materia ha asumido el</t>
  </si>
  <si>
    <t>país, en su compromiso para velar por la buena condición de salud de la población.</t>
  </si>
  <si>
    <t>El Hospital Materno DR. Reynaldo Almánzar esta domiciliado en la Ave. Konral Adenauer Prol. Charles</t>
  </si>
  <si>
    <t>de Gaulle, Santo Domingo Norte R.D.</t>
  </si>
  <si>
    <t>Dra. Yuly Mercedes Sosa</t>
  </si>
  <si>
    <t>Sub-Directora Médica</t>
  </si>
  <si>
    <t>Lic. Geraldo Antonio Acosta Tipás</t>
  </si>
  <si>
    <t>Sub-Director Administrativo y Financiero</t>
  </si>
  <si>
    <t>Licda. Yirandy Mateo Zabala</t>
  </si>
  <si>
    <t>Sub-Directora de RR.HH</t>
  </si>
  <si>
    <t>2. Base de  Presentación</t>
  </si>
  <si>
    <t xml:space="preserve">Los estados financieros han sido preparados de conformidad a los  lineamientos establecidos por la </t>
  </si>
  <si>
    <t xml:space="preserve">Dirección General de Contabilidad Gubernamental (DIGECOG), como organo rector del Sector Público. </t>
  </si>
  <si>
    <t>El Hospital presenta su presupuesto aprobado según la base contable de efectivo y estados</t>
  </si>
  <si>
    <t>financieros sobre la base de acumulación o devengado conforme a las estipulaciones de las normas</t>
  </si>
  <si>
    <t xml:space="preserve">de Contabilidad Gubernamental (DIGECOG). </t>
  </si>
  <si>
    <t>El presupuesto se aprueba según la base contable de efectivo siguiendo una clasificación de pago por</t>
  </si>
  <si>
    <t>el objeto. El presupuesto aprobado cubre el periodo fiscal que va desde el 1ro. de enero hasta el 31</t>
  </si>
  <si>
    <t>notas.</t>
  </si>
  <si>
    <t>3.Moneda funcional y de Presentación</t>
  </si>
  <si>
    <t>Los estados financiero están presentado en pesos dominicanos (RD$) que es la moneda de curso</t>
  </si>
  <si>
    <t>legal de la Republica Dominicana.</t>
  </si>
  <si>
    <t>4.Uso de estimados y Juicios</t>
  </si>
  <si>
    <t>La presentación de los estados financieros de conformidad con las normas internacionales de</t>
  </si>
  <si>
    <t>Contabilidad del Sector Público (NICSP) requiere que la administración realice juicios, estimaciones</t>
  </si>
  <si>
    <t>que afectan la aplicación de la política contable y los montos de los elementos de los estados</t>
  </si>
  <si>
    <t>financieros  (activos, pasivos, ingresos y gastos) reportados.</t>
  </si>
  <si>
    <t>Los resultados reales pueden diferir de estas estimaciones.</t>
  </si>
  <si>
    <t>Las estimaciones  relevantes  son revisados regularmente, los efectos de esta revisiones son</t>
  </si>
  <si>
    <t>reconocidas prospectivamente.</t>
  </si>
  <si>
    <t>Medición de los Valores Razonables</t>
  </si>
  <si>
    <t xml:space="preserve">El hospital cuenta con marco de control según lo establece la ley no. 340-06 sobre compras  y contrataciones con </t>
  </si>
  <si>
    <t xml:space="preserve">modificaciones de ley no. 449-06 y su reglamento de aplicacion no. 543-12 bajo la supervision de la Unidad de </t>
  </si>
  <si>
    <t>Auditoria Interna de la Contraloria General de la Republica.</t>
  </si>
  <si>
    <t>5.Base de Medición</t>
  </si>
  <si>
    <t>Estos estados financieros han sido preparados sobre la base del presupuesto versus la ejecucion presupuestaria.</t>
  </si>
  <si>
    <t xml:space="preserve">Con esta base de medicion podemos identificar las variaciones de las cuentas con el año anterior. </t>
  </si>
  <si>
    <t>6.Resumen de Políticas Contables Significativas</t>
  </si>
  <si>
    <t>Aquí se detalla todo lo relacionado con las principales políticas contables significativas, aplicadas</t>
  </si>
  <si>
    <t>consistentemente a los periodos sobre lo que se informa.</t>
  </si>
  <si>
    <t>Cuentas por Cobrar y por Pagar</t>
  </si>
  <si>
    <t>Los pasivos son reconocidos cuando se ha recibido el bien o servicio que lo genera, independiente del</t>
  </si>
  <si>
    <t>momento en el que se realiza el pago.</t>
  </si>
  <si>
    <t>Los pasivos son dados de baja cuando los compromisos son saldados o expira el compromiso.</t>
  </si>
  <si>
    <t>Mobiliarios y equipos</t>
  </si>
  <si>
    <t>Las partidas de mobiliarios y equipos son medidas al costo de adquisición menos la depreciación</t>
  </si>
  <si>
    <t>acumulada y pérdida por deterioro.</t>
  </si>
  <si>
    <t>En caso de perdida por deterioro nos regimos bajo la Ley 126-01 de Contabilidad Gubernamental.</t>
  </si>
  <si>
    <t>Depreciación</t>
  </si>
  <si>
    <t>La  depreciación  de  los  equipos  y  mobiliarios  viene  dada  automáticamente  por  el  SISTEMA</t>
  </si>
  <si>
    <t>INTEGRADO ADMINISTRACION DE BIENES (SIAB).</t>
  </si>
  <si>
    <t>7.  Efectivo y Equivalente de Efectivo.</t>
  </si>
  <si>
    <t>DESCRIPCION</t>
  </si>
  <si>
    <t>Fondos para Devolver de Cajas</t>
  </si>
  <si>
    <t>Fondo de Caja Chica- Administración</t>
  </si>
  <si>
    <t>Cuenta Subvención 033-002877-4 Banreservas</t>
  </si>
  <si>
    <t>Cuenta de Unica 010-252486-6 Banreservas</t>
  </si>
  <si>
    <t>8. Cuentas por cobrar a Corto Plazo</t>
  </si>
  <si>
    <t>ARS  Privadas</t>
  </si>
  <si>
    <t>ARS Publicas (Senasa Subsidiado)</t>
  </si>
  <si>
    <t>Intituciones Publicas:</t>
  </si>
  <si>
    <t>Ayuntamiento  Sto. Dom. Norte</t>
  </si>
  <si>
    <t>Ministerio de Salud Publica</t>
  </si>
  <si>
    <t>Presidencia de la Republica</t>
  </si>
  <si>
    <t>Pacientes Privados</t>
  </si>
  <si>
    <t>Empleados</t>
  </si>
  <si>
    <t xml:space="preserve"> 9. Inventarios</t>
  </si>
  <si>
    <t>Inventarios de Laboratorio (Reactivos)</t>
  </si>
  <si>
    <t>Inventarios de Farmacia (Medicamentos e Insumos)</t>
  </si>
  <si>
    <t>Inventarios de Almacén General (Gastables y Limpieza)</t>
  </si>
  <si>
    <t>Inventarios de Cocina  (Proviciones)</t>
  </si>
  <si>
    <t>10).Propiedad planta y equipos</t>
  </si>
  <si>
    <t xml:space="preserve"> </t>
  </si>
  <si>
    <t xml:space="preserve">Mobiliario y Equipo de Oficina </t>
  </si>
  <si>
    <t>Equipo de Transporte y Otros</t>
  </si>
  <si>
    <t>Total</t>
  </si>
  <si>
    <t>Saldo inicial</t>
  </si>
  <si>
    <t>Adiciones</t>
  </si>
  <si>
    <t>Retiros</t>
  </si>
  <si>
    <t xml:space="preserve">Saldo Final </t>
  </si>
  <si>
    <t>Depreciacion acumulada</t>
  </si>
  <si>
    <t xml:space="preserve">Cargo del Periodo </t>
  </si>
  <si>
    <t>Saldo Final del Periodo</t>
  </si>
  <si>
    <t>11. Bienes intangibles</t>
  </si>
  <si>
    <t>Programas de informatica</t>
  </si>
  <si>
    <t>Gasto de la amortizacion anual</t>
  </si>
  <si>
    <t xml:space="preserve">Monto amortizado </t>
  </si>
  <si>
    <t>12. Cuentas por Pagar a Corto Plazo</t>
  </si>
  <si>
    <t>Cuentas Por Pagar Proveedores Varios</t>
  </si>
  <si>
    <t>Cuentas Por Pagar Instituciones Sector Público</t>
  </si>
  <si>
    <t>13. Retenciones y Acumulaciones por Pagar</t>
  </si>
  <si>
    <t>Impuesto sobre la Renta Empleados</t>
  </si>
  <si>
    <t>Itbis</t>
  </si>
  <si>
    <t>Impuesto sobre Honorarios y Proveedores del Estado</t>
  </si>
  <si>
    <t>Aportes y Retenciones Seguridad Social</t>
  </si>
  <si>
    <t>14. Beneficios a Empleados a Corto Plazo.</t>
  </si>
  <si>
    <t>Beneficios a Empleados a Corto Plazo (Incentivos y Escalafon por Pagar)</t>
  </si>
  <si>
    <t>15. Otros Pasivos Corrientes.</t>
  </si>
  <si>
    <t>Nomina Carácter Eventual</t>
  </si>
  <si>
    <t>Prestaciones Laborables</t>
  </si>
  <si>
    <t>Vacaciones</t>
  </si>
  <si>
    <t>Libramientos en Proceso</t>
  </si>
  <si>
    <t>Libramientos Devuelto</t>
  </si>
  <si>
    <t>16. Activos Netos / Patrimonio</t>
  </si>
  <si>
    <t>Resultados positivos (ahorro)/negativo (desahorro)</t>
  </si>
  <si>
    <t>Resultados Acumulados</t>
  </si>
  <si>
    <t>Total Activos/ Neto Patrimonio</t>
  </si>
  <si>
    <t xml:space="preserve"> 17. Ingresos por Transacciones con Contraprestación ( ver anexo)</t>
  </si>
  <si>
    <t>Ingresos por contraprestación</t>
  </si>
  <si>
    <t>18. Ingresos por Transferencias y Donaciones</t>
  </si>
  <si>
    <t>Ingresos por Transferencia</t>
  </si>
  <si>
    <t>Donaciones: Servicio Nacional de Salud</t>
  </si>
  <si>
    <r>
      <t>Donaciones:</t>
    </r>
    <r>
      <rPr>
        <b/>
        <sz val="12"/>
        <rFont val="Calibri"/>
        <family val="2"/>
      </rPr>
      <t xml:space="preserve"> Servicio Nacional de Salud (CIERRE DE BRECHA)</t>
    </r>
  </si>
  <si>
    <t>Total Transferencias y Donaciones del SNS</t>
  </si>
  <si>
    <t>19. Sueldos, salarios y beneficios a empleados</t>
  </si>
  <si>
    <t xml:space="preserve">Remuneraciones al personal de caracter eventual </t>
  </si>
  <si>
    <t>Sueldos al personal por servicios especiales</t>
  </si>
  <si>
    <t>Sueldo Anual N0. 13</t>
  </si>
  <si>
    <t>Pago de porcentaje por desvinculación del cargo</t>
  </si>
  <si>
    <t>Prestacion laboral por desvinculacion</t>
  </si>
  <si>
    <t>Prestacion de vacaciones no disfrutada</t>
  </si>
  <si>
    <t>Incentivo por rendimiento individual</t>
  </si>
  <si>
    <t>Compensaciones especiales</t>
  </si>
  <si>
    <t>Contribuciones al seguro de salud</t>
  </si>
  <si>
    <t>Contribuciones al seguro de pensiones</t>
  </si>
  <si>
    <t>Contribuciones al seguro de riesgo laboral</t>
  </si>
  <si>
    <t>20. Suministro y Materiales para consumo</t>
  </si>
  <si>
    <t>Alimentos y bebidas  para persona</t>
  </si>
  <si>
    <t>Acabados Textiles</t>
  </si>
  <si>
    <t>Hilados, fibras telas y útiles de costura</t>
  </si>
  <si>
    <t>Papel de escritorio</t>
  </si>
  <si>
    <t>Papel y carton</t>
  </si>
  <si>
    <t>Productos de artes gráficas</t>
  </si>
  <si>
    <t>Productos para uso humano</t>
  </si>
  <si>
    <t>Plasticos</t>
  </si>
  <si>
    <t>Productos de cementos</t>
  </si>
  <si>
    <t>Herramientas menores</t>
  </si>
  <si>
    <t>Productos metalicos</t>
  </si>
  <si>
    <t>Plástico</t>
  </si>
  <si>
    <t>Productos abrasivos</t>
  </si>
  <si>
    <t>Productos de cemento</t>
  </si>
  <si>
    <t>Productos de vidrio</t>
  </si>
  <si>
    <t>Gasolina</t>
  </si>
  <si>
    <t>Gasoil</t>
  </si>
  <si>
    <t>Gas</t>
  </si>
  <si>
    <t>Aceites y grasas</t>
  </si>
  <si>
    <t>Lubricantes</t>
  </si>
  <si>
    <t>Productos quimicos de uso personal y de laboratorio</t>
  </si>
  <si>
    <t>Pinturas, lacas, barnices, diluyentes y absorbentes para pinturas</t>
  </si>
  <si>
    <t>Insecticidas, fumigacion y otros</t>
  </si>
  <si>
    <t>Productos quimicos para sanamkientos de las aguas</t>
  </si>
  <si>
    <t>Otros productos quimicos y conexos.</t>
  </si>
  <si>
    <t>Utiles y materiales de limpieza e higiene</t>
  </si>
  <si>
    <t>Utiles y materiales de escritorio, oficina, informatica, escolares</t>
  </si>
  <si>
    <t>Utiles menores, medicos y quirurgicos</t>
  </si>
  <si>
    <t>Útilrs destinados a actividades deportivas, culturales y recreativas</t>
  </si>
  <si>
    <t>Utiles de cocina y comedor</t>
  </si>
  <si>
    <t>Productos electricos y afines</t>
  </si>
  <si>
    <t>Repuestos</t>
  </si>
  <si>
    <t>Accesorios</t>
  </si>
  <si>
    <t>Productos y útiles varios</t>
  </si>
  <si>
    <t>Productos y útiles de defensa y seguridad</t>
  </si>
  <si>
    <t>Productos y utiles diversos</t>
  </si>
  <si>
    <t>21. Gasto de Depreciación</t>
  </si>
  <si>
    <t>Gastos de depreciación</t>
  </si>
  <si>
    <t>22. Otros Gastos</t>
  </si>
  <si>
    <t>Servicio de larga distancia</t>
  </si>
  <si>
    <t>Telefono local</t>
  </si>
  <si>
    <t>Servicio de internet y televisión por cable</t>
  </si>
  <si>
    <t>Agua</t>
  </si>
  <si>
    <t>Recoleccion de residuos</t>
  </si>
  <si>
    <t>Alquilees de equipos electricos</t>
  </si>
  <si>
    <t>Hospedaje</t>
  </si>
  <si>
    <t>Fletes</t>
  </si>
  <si>
    <t>Alquiler de equipo de tecnologia y almacenamiento de datos</t>
  </si>
  <si>
    <t>Seguro de personas</t>
  </si>
  <si>
    <t>Mantenimiento y reparación de equipos de tecnología e información</t>
  </si>
  <si>
    <t>Mantenimiento y reparación de equipos tecnología e información</t>
  </si>
  <si>
    <t>Mantenimiento y reparación de obras de ingeniería civil o infraestructura</t>
  </si>
  <si>
    <t>Mantenimiento y reparación de instalaciones eléctricas</t>
  </si>
  <si>
    <t>Mantenimiento y reparación de equipos médicos, sanitarios y de laboratorio</t>
  </si>
  <si>
    <t>Mantenimiento y reparación de equipos de transporte, tracción y elevación</t>
  </si>
  <si>
    <t>Mantenimiento y reparacion de equipos industriales y producción</t>
  </si>
  <si>
    <t>Servicios de mantenimiento, reparacion, desmonte e instalacion</t>
  </si>
  <si>
    <t>Fumigación</t>
  </si>
  <si>
    <t>Limpieza e Higiene</t>
  </si>
  <si>
    <t>Servicios técnicos y profesionales</t>
  </si>
  <si>
    <t>Servicios juridicos</t>
  </si>
  <si>
    <t>Servicios de contabilidad y auditoría</t>
  </si>
  <si>
    <t>Servicio de Capacitación</t>
  </si>
  <si>
    <t>Otros servicios tecnicos profesionales</t>
  </si>
  <si>
    <t>Total Gastos:</t>
  </si>
  <si>
    <t>23. Estado de Comparacion de los Importes Presupuestados y Realizados</t>
  </si>
  <si>
    <t xml:space="preserve">En este estado se presenta una comparacion entre los importes presupuestados y los importe realizados, para fines </t>
  </si>
  <si>
    <t>de presentar si la ejecuacion presupuestaria se realizó de conformidad a lo planificado y/o esperado.</t>
  </si>
  <si>
    <t>Propiedad, planta y equipo Neto Septiembre 2025</t>
  </si>
  <si>
    <t>Otras contrataciones de servicios</t>
  </si>
  <si>
    <t>Reparaciones y mantenimientos menores en edificaciones</t>
  </si>
  <si>
    <t>Lavandería</t>
  </si>
  <si>
    <t>de diciembre 2026 y es incluido como información suplementaria en los estados financiero y sus</t>
  </si>
  <si>
    <t>Cuenta Operativa 960-737439-5 Banreservas</t>
  </si>
  <si>
    <t>28 DE FEBRERO 2026</t>
  </si>
  <si>
    <t>Del Ejercicio Terminado al 28 de Febrero 2026</t>
  </si>
  <si>
    <t>Al 28 de Febrero 2026, los principales funcionarios y directores del HMRA son los siguientes:</t>
  </si>
  <si>
    <t>La emisión y aprobación final de los estados financieros fue aprobado por el director general en fecha 05/03/2026</t>
  </si>
  <si>
    <t>Un detalle del efectivo y equivalente de efectivo al 28 de Febrero 2026 como sigue:</t>
  </si>
  <si>
    <t>Un detalle de las cuentas por cobrar al 28 de Febrero de 2026 como sigue:</t>
  </si>
  <si>
    <t>Un detalle de las partidas de inventarios al 28 de Febrero 2026 como sigue:</t>
  </si>
  <si>
    <t>Un destalle de los bienes intangibles al 28 de Febrero 2026 es como sigue:</t>
  </si>
  <si>
    <t>Un detalle de las cuentas por pagar a corto plazo al 28 de Febrero 2026 como sigue:</t>
  </si>
  <si>
    <t>Un detalle de las partidas de retenciones por pagar neto al 28 de Febrero 2026 como sigue:</t>
  </si>
  <si>
    <t>Un detalle de los beneficios a empleados a corto plazo al 28 de Febrero 2026 es como sigue:</t>
  </si>
  <si>
    <t>Un detalle de los pasivos corrientes al 28 de Febrero 2026 es como sigue:</t>
  </si>
  <si>
    <t>Al 28 de Febrero 2026 los activos netos/ patrimonio del HMRA es como sigue:</t>
  </si>
  <si>
    <t>Un detalle de los Ingresos por contra prestacion (autogestion) al 28 de Febrero 2026 es como sigue:</t>
  </si>
  <si>
    <t>Un detalle de los Ingresos por Transferencias (Subvencion) y Donaciones al 28 de Febrero 2026 es como sigue:</t>
  </si>
  <si>
    <t>Un detalle de las cuentas sueldos, salarios, beneficios a empleados al 28 de Febrero 2026 como sigue:</t>
  </si>
  <si>
    <t>Al 28 de Febrero del 2026 el HMRA mantenía 900 empleados respectivamente.</t>
  </si>
  <si>
    <t>Un detalle de los gastos de suministros y materiales para consumo al 28 de Febrero 2026 es como sigue:</t>
  </si>
  <si>
    <t>Un destalle de los gastos de depreciación al 28 de Febrero 2026 es como sigue:</t>
  </si>
  <si>
    <t>Un detalle de otros gastos  al 28 de Febrero 2026 como sigue:</t>
  </si>
  <si>
    <t>Servicios sanitarios médicos y veterinarios</t>
  </si>
  <si>
    <t>Al  28 de Febrero del 2026</t>
  </si>
  <si>
    <t>Del ejercicio terminado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</si>
</sst>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000000"/>
    <numFmt numFmtId="167" formatCode="#,##0.000000000"/>
    <numFmt numFmtId="168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2"/>
      <name val="Arial"/>
      <family val="2"/>
    </font>
    <font>
      <b/>
      <sz val="18"/>
      <name val="Calibri"/>
      <family val="2"/>
    </font>
    <font>
      <sz val="14"/>
      <name val="Calibri Bold"/>
      <family val="2"/>
    </font>
    <font>
      <sz val="12"/>
      <name val="Calibri Bold"/>
    </font>
    <font>
      <sz val="11"/>
      <name val="Calibri Bold"/>
      <family val="2"/>
    </font>
    <font>
      <sz val="13"/>
      <name val="Calibri"/>
      <family val="2"/>
    </font>
    <font>
      <sz val="14"/>
      <name val="Calibri Bold"/>
    </font>
    <font>
      <sz val="10"/>
      <name val="Calibri Bold"/>
      <family val="2"/>
    </font>
    <font>
      <b/>
      <sz val="13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Calibri Bold"/>
      <family val="2"/>
    </font>
    <font>
      <b/>
      <sz val="12"/>
      <name val="Arial Bold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Bold"/>
    </font>
    <font>
      <sz val="10"/>
      <color theme="1"/>
      <name val="Arial"/>
      <family val="2"/>
    </font>
    <font>
      <b/>
      <sz val="11"/>
      <name val="Arial"/>
      <family val="2"/>
    </font>
    <font>
      <sz val="12"/>
      <color rgb="FF000000"/>
      <name val="Palatino Linotype"/>
      <family val="1"/>
    </font>
    <font>
      <sz val="2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5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17" fillId="0" borderId="0" xfId="2"/>
    <xf numFmtId="0" fontId="23" fillId="0" borderId="0" xfId="2" applyNumberFormat="1" applyFont="1"/>
    <xf numFmtId="0" fontId="24" fillId="0" borderId="0" xfId="2" applyNumberFormat="1" applyFont="1"/>
    <xf numFmtId="0" fontId="14" fillId="0" borderId="0" xfId="2" applyNumberFormat="1" applyFont="1"/>
    <xf numFmtId="0" fontId="25" fillId="0" borderId="0" xfId="2" applyNumberFormat="1" applyFont="1"/>
    <xf numFmtId="0" fontId="23" fillId="0" borderId="0" xfId="2" applyNumberFormat="1" applyFont="1" applyAlignment="1"/>
    <xf numFmtId="0" fontId="26" fillId="0" borderId="0" xfId="2" applyNumberFormat="1" applyFont="1"/>
    <xf numFmtId="0" fontId="24" fillId="0" borderId="0" xfId="2" applyNumberFormat="1" applyFont="1" applyAlignment="1"/>
    <xf numFmtId="0" fontId="14" fillId="0" borderId="0" xfId="2" applyNumberFormat="1" applyFont="1" applyAlignment="1"/>
    <xf numFmtId="0" fontId="21" fillId="0" borderId="0" xfId="2" applyNumberFormat="1" applyFont="1"/>
    <xf numFmtId="0" fontId="28" fillId="0" borderId="0" xfId="2" applyFont="1"/>
    <xf numFmtId="0" fontId="14" fillId="0" borderId="0" xfId="2" applyNumberFormat="1" applyFont="1" applyAlignment="1">
      <alignment horizontal="left"/>
    </xf>
    <xf numFmtId="0" fontId="14" fillId="0" borderId="0" xfId="2" applyNumberFormat="1" applyFont="1" applyAlignment="1">
      <alignment wrapText="1"/>
    </xf>
    <xf numFmtId="0" fontId="14" fillId="0" borderId="0" xfId="2" applyFont="1"/>
    <xf numFmtId="0" fontId="32" fillId="0" borderId="0" xfId="2" applyFont="1"/>
    <xf numFmtId="0" fontId="17" fillId="0" borderId="0" xfId="2" applyFill="1"/>
    <xf numFmtId="0" fontId="21" fillId="0" borderId="0" xfId="2" applyNumberFormat="1" applyFont="1" applyFill="1"/>
    <xf numFmtId="0" fontId="31" fillId="2" borderId="0" xfId="2" applyNumberFormat="1" applyFont="1" applyFill="1" applyAlignment="1"/>
    <xf numFmtId="0" fontId="17" fillId="2" borderId="0" xfId="2" applyFill="1"/>
    <xf numFmtId="0" fontId="33" fillId="2" borderId="0" xfId="2" applyNumberFormat="1" applyFont="1" applyFill="1"/>
    <xf numFmtId="14" fontId="34" fillId="2" borderId="0" xfId="2" applyNumberFormat="1" applyFont="1" applyFill="1" applyAlignment="1">
      <alignment horizontal="right"/>
    </xf>
    <xf numFmtId="0" fontId="34" fillId="2" borderId="0" xfId="2" applyNumberFormat="1" applyFont="1" applyFill="1" applyAlignment="1">
      <alignment horizontal="right"/>
    </xf>
    <xf numFmtId="0" fontId="14" fillId="2" borderId="0" xfId="2" applyNumberFormat="1" applyFont="1" applyFill="1"/>
    <xf numFmtId="4" fontId="14" fillId="2" borderId="0" xfId="2" applyNumberFormat="1" applyFont="1" applyFill="1" applyAlignment="1">
      <alignment horizontal="right"/>
    </xf>
    <xf numFmtId="43" fontId="0" fillId="2" borderId="0" xfId="3" applyFont="1" applyFill="1"/>
    <xf numFmtId="0" fontId="28" fillId="2" borderId="0" xfId="2" applyFont="1" applyFill="1"/>
    <xf numFmtId="4" fontId="33" fillId="2" borderId="2" xfId="2" applyNumberFormat="1" applyFont="1" applyFill="1" applyBorder="1"/>
    <xf numFmtId="4" fontId="33" fillId="2" borderId="0" xfId="2" applyNumberFormat="1" applyFont="1" applyFill="1" applyBorder="1"/>
    <xf numFmtId="0" fontId="21" fillId="2" borderId="0" xfId="2" applyNumberFormat="1" applyFont="1" applyFill="1"/>
    <xf numFmtId="166" fontId="17" fillId="2" borderId="0" xfId="2" applyNumberFormat="1" applyFill="1"/>
    <xf numFmtId="43" fontId="14" fillId="2" borderId="0" xfId="3" applyFont="1" applyFill="1" applyAlignment="1">
      <alignment horizontal="right"/>
    </xf>
    <xf numFmtId="0" fontId="35" fillId="2" borderId="0" xfId="2" applyNumberFormat="1" applyFont="1" applyFill="1"/>
    <xf numFmtId="43" fontId="17" fillId="2" borderId="0" xfId="2" applyNumberFormat="1" applyFill="1"/>
    <xf numFmtId="4" fontId="17" fillId="2" borderId="0" xfId="2" applyNumberFormat="1" applyFill="1"/>
    <xf numFmtId="43" fontId="36" fillId="2" borderId="0" xfId="3" applyFont="1" applyFill="1" applyBorder="1" applyAlignment="1">
      <alignment horizontal="center" vertical="top"/>
    </xf>
    <xf numFmtId="0" fontId="17" fillId="2" borderId="0" xfId="2" applyFont="1" applyFill="1"/>
    <xf numFmtId="4" fontId="35" fillId="2" borderId="6" xfId="2" applyNumberFormat="1" applyFont="1" applyFill="1" applyBorder="1" applyAlignment="1">
      <alignment horizontal="right"/>
    </xf>
    <xf numFmtId="43" fontId="0" fillId="2" borderId="0" xfId="3" applyNumberFormat="1" applyFont="1" applyFill="1"/>
    <xf numFmtId="4" fontId="14" fillId="2" borderId="0" xfId="2" applyNumberFormat="1" applyFont="1" applyFill="1"/>
    <xf numFmtId="0" fontId="17" fillId="2" borderId="0" xfId="2" applyFill="1" applyAlignment="1">
      <alignment wrapText="1"/>
    </xf>
    <xf numFmtId="0" fontId="37" fillId="2" borderId="0" xfId="2" applyFont="1" applyFill="1" applyAlignment="1">
      <alignment horizontal="center"/>
    </xf>
    <xf numFmtId="0" fontId="38" fillId="2" borderId="0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center" wrapText="1"/>
    </xf>
    <xf numFmtId="0" fontId="39" fillId="2" borderId="0" xfId="2" applyNumberFormat="1" applyFont="1" applyFill="1"/>
    <xf numFmtId="43" fontId="39" fillId="2" borderId="0" xfId="2" applyNumberFormat="1" applyFont="1" applyFill="1" applyBorder="1"/>
    <xf numFmtId="43" fontId="39" fillId="2" borderId="0" xfId="3" applyFont="1" applyFill="1"/>
    <xf numFmtId="43" fontId="39" fillId="2" borderId="0" xfId="2" applyNumberFormat="1" applyFont="1" applyFill="1"/>
    <xf numFmtId="43" fontId="0" fillId="0" borderId="0" xfId="3" applyFont="1"/>
    <xf numFmtId="0" fontId="39" fillId="2" borderId="0" xfId="2" applyFont="1" applyFill="1"/>
    <xf numFmtId="43" fontId="40" fillId="2" borderId="2" xfId="2" applyNumberFormat="1" applyFont="1" applyFill="1" applyBorder="1"/>
    <xf numFmtId="43" fontId="39" fillId="2" borderId="2" xfId="2" applyNumberFormat="1" applyFont="1" applyFill="1" applyBorder="1"/>
    <xf numFmtId="43" fontId="40" fillId="2" borderId="0" xfId="3" applyFont="1" applyFill="1"/>
    <xf numFmtId="0" fontId="41" fillId="2" borderId="0" xfId="2" applyNumberFormat="1" applyFont="1" applyFill="1"/>
    <xf numFmtId="0" fontId="22" fillId="2" borderId="0" xfId="2" applyNumberFormat="1" applyFont="1" applyFill="1"/>
    <xf numFmtId="43" fontId="40" fillId="2" borderId="2" xfId="3" applyFont="1" applyFill="1" applyBorder="1"/>
    <xf numFmtId="43" fontId="40" fillId="2" borderId="0" xfId="3" applyFont="1" applyFill="1" applyBorder="1"/>
    <xf numFmtId="43" fontId="42" fillId="2" borderId="0" xfId="3" applyFont="1" applyFill="1"/>
    <xf numFmtId="0" fontId="14" fillId="2" borderId="0" xfId="2" applyNumberFormat="1" applyFont="1" applyFill="1" applyAlignment="1">
      <alignment horizontal="left"/>
    </xf>
    <xf numFmtId="43" fontId="14" fillId="2" borderId="0" xfId="3" applyFont="1" applyFill="1"/>
    <xf numFmtId="43" fontId="43" fillId="2" borderId="2" xfId="3" applyNumberFormat="1" applyFont="1" applyFill="1" applyBorder="1"/>
    <xf numFmtId="4" fontId="14" fillId="2" borderId="0" xfId="2" applyNumberFormat="1" applyFont="1" applyFill="1" applyBorder="1" applyAlignment="1">
      <alignment horizontal="right"/>
    </xf>
    <xf numFmtId="0" fontId="14" fillId="2" borderId="0" xfId="2" applyNumberFormat="1" applyFont="1" applyFill="1" applyAlignment="1">
      <alignment wrapText="1"/>
    </xf>
    <xf numFmtId="4" fontId="44" fillId="2" borderId="0" xfId="2" applyNumberFormat="1" applyFont="1" applyFill="1"/>
    <xf numFmtId="0" fontId="31" fillId="2" borderId="0" xfId="2" applyNumberFormat="1" applyFont="1" applyFill="1" applyAlignment="1">
      <alignment wrapText="1"/>
    </xf>
    <xf numFmtId="43" fontId="5" fillId="2" borderId="0" xfId="2" applyNumberFormat="1" applyFont="1" applyFill="1" applyAlignment="1">
      <alignment horizontal="center" vertical="center" wrapText="1"/>
    </xf>
    <xf numFmtId="0" fontId="45" fillId="2" borderId="0" xfId="2" applyFont="1" applyFill="1"/>
    <xf numFmtId="43" fontId="5" fillId="2" borderId="0" xfId="3" applyFont="1" applyFill="1" applyBorder="1" applyAlignment="1">
      <alignment horizontal="center" wrapText="1"/>
    </xf>
    <xf numFmtId="4" fontId="14" fillId="2" borderId="7" xfId="2" applyNumberFormat="1" applyFont="1" applyFill="1" applyBorder="1" applyAlignment="1">
      <alignment horizontal="right"/>
    </xf>
    <xf numFmtId="0" fontId="14" fillId="2" borderId="0" xfId="2" applyNumberFormat="1" applyFont="1" applyFill="1" applyBorder="1" applyAlignment="1">
      <alignment horizontal="left" wrapText="1"/>
    </xf>
    <xf numFmtId="4" fontId="46" fillId="2" borderId="0" xfId="2" applyNumberFormat="1" applyFont="1" applyFill="1"/>
    <xf numFmtId="43" fontId="33" fillId="2" borderId="2" xfId="2" applyNumberFormat="1" applyFont="1" applyFill="1" applyBorder="1" applyAlignment="1">
      <alignment horizontal="right"/>
    </xf>
    <xf numFmtId="43" fontId="33" fillId="2" borderId="0" xfId="2" applyNumberFormat="1" applyFont="1" applyFill="1" applyBorder="1" applyAlignment="1">
      <alignment horizontal="right"/>
    </xf>
    <xf numFmtId="0" fontId="30" fillId="2" borderId="0" xfId="2" applyNumberFormat="1" applyFont="1" applyFill="1" applyAlignment="1">
      <alignment horizontal="left" wrapText="1"/>
    </xf>
    <xf numFmtId="0" fontId="33" fillId="2" borderId="0" xfId="2" applyNumberFormat="1" applyFont="1" applyFill="1" applyAlignment="1">
      <alignment horizontal="right"/>
    </xf>
    <xf numFmtId="0" fontId="33" fillId="2" borderId="0" xfId="2" applyNumberFormat="1" applyFont="1" applyFill="1" applyBorder="1" applyAlignment="1">
      <alignment horizontal="right"/>
    </xf>
    <xf numFmtId="43" fontId="1" fillId="2" borderId="0" xfId="3" applyFont="1" applyFill="1" applyBorder="1"/>
    <xf numFmtId="43" fontId="33" fillId="2" borderId="6" xfId="2" applyNumberFormat="1" applyFont="1" applyFill="1" applyBorder="1" applyAlignment="1">
      <alignment horizontal="right"/>
    </xf>
    <xf numFmtId="43" fontId="33" fillId="2" borderId="3" xfId="2" applyNumberFormat="1" applyFont="1" applyFill="1" applyBorder="1" applyAlignment="1">
      <alignment horizontal="right"/>
    </xf>
    <xf numFmtId="43" fontId="14" fillId="2" borderId="0" xfId="3" applyFont="1" applyFill="1" applyBorder="1"/>
    <xf numFmtId="4" fontId="47" fillId="2" borderId="0" xfId="2" applyNumberFormat="1" applyFont="1" applyFill="1"/>
    <xf numFmtId="0" fontId="29" fillId="2" borderId="0" xfId="2" applyNumberFormat="1" applyFont="1" applyFill="1"/>
    <xf numFmtId="167" fontId="28" fillId="2" borderId="0" xfId="2" applyNumberFormat="1" applyFont="1" applyFill="1"/>
    <xf numFmtId="43" fontId="29" fillId="2" borderId="0" xfId="3" applyFont="1" applyFill="1"/>
    <xf numFmtId="0" fontId="14" fillId="2" borderId="0" xfId="2" applyNumberFormat="1" applyFont="1" applyFill="1" applyAlignment="1"/>
    <xf numFmtId="43" fontId="35" fillId="2" borderId="2" xfId="3" applyFont="1" applyFill="1" applyBorder="1"/>
    <xf numFmtId="168" fontId="37" fillId="2" borderId="0" xfId="2" applyNumberFormat="1" applyFont="1" applyFill="1"/>
    <xf numFmtId="168" fontId="17" fillId="2" borderId="0" xfId="2" applyNumberFormat="1" applyFill="1"/>
    <xf numFmtId="4" fontId="14" fillId="2" borderId="0" xfId="2" applyNumberFormat="1" applyFont="1" applyFill="1" applyBorder="1"/>
    <xf numFmtId="0" fontId="48" fillId="2" borderId="0" xfId="2" applyNumberFormat="1" applyFont="1" applyFill="1"/>
    <xf numFmtId="4" fontId="29" fillId="2" borderId="0" xfId="2" applyNumberFormat="1" applyFont="1" applyFill="1"/>
    <xf numFmtId="4" fontId="29" fillId="2" borderId="0" xfId="2" applyNumberFormat="1" applyFont="1" applyFill="1" applyBorder="1"/>
    <xf numFmtId="43" fontId="35" fillId="2" borderId="0" xfId="3" applyFont="1" applyFill="1" applyBorder="1"/>
    <xf numFmtId="0" fontId="21" fillId="2" borderId="0" xfId="2" applyNumberFormat="1" applyFont="1" applyFill="1" applyAlignment="1">
      <alignment horizontal="right"/>
    </xf>
    <xf numFmtId="43" fontId="35" fillId="2" borderId="6" xfId="3" applyFont="1" applyFill="1" applyBorder="1"/>
    <xf numFmtId="0" fontId="14" fillId="2" borderId="0" xfId="2" applyNumberFormat="1" applyFont="1" applyFill="1" applyAlignment="1">
      <alignment horizontal="left" wrapText="1"/>
    </xf>
    <xf numFmtId="0" fontId="31" fillId="2" borderId="0" xfId="2" applyNumberFormat="1" applyFont="1" applyFill="1" applyAlignment="1">
      <alignment horizontal="center" wrapText="1"/>
    </xf>
    <xf numFmtId="164" fontId="0" fillId="0" borderId="0" xfId="0" applyNumberForma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0" fontId="20" fillId="0" borderId="0" xfId="2" applyNumberFormat="1" applyFont="1" applyAlignment="1">
      <alignment horizontal="center"/>
    </xf>
    <xf numFmtId="0" fontId="21" fillId="0" borderId="0" xfId="2" applyNumberFormat="1" applyFont="1" applyAlignment="1">
      <alignment horizontal="center"/>
    </xf>
    <xf numFmtId="0" fontId="14" fillId="2" borderId="0" xfId="2" applyNumberFormat="1" applyFont="1" applyFill="1" applyAlignment="1">
      <alignment horizontal="left" wrapText="1"/>
    </xf>
    <xf numFmtId="0" fontId="26" fillId="0" borderId="0" xfId="2" applyNumberFormat="1" applyFont="1" applyAlignment="1">
      <alignment horizontal="center"/>
    </xf>
    <xf numFmtId="0" fontId="23" fillId="0" borderId="0" xfId="2" applyNumberFormat="1" applyFont="1" applyAlignment="1">
      <alignment horizontal="center"/>
    </xf>
    <xf numFmtId="0" fontId="27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 wrapText="1"/>
    </xf>
    <xf numFmtId="0" fontId="29" fillId="2" borderId="0" xfId="2" applyNumberFormat="1" applyFont="1" applyFill="1" applyAlignment="1">
      <alignment horizontal="left" wrapText="1"/>
    </xf>
    <xf numFmtId="0" fontId="30" fillId="0" borderId="0" xfId="2" applyNumberFormat="1" applyFont="1" applyAlignment="1">
      <alignment horizontal="center"/>
    </xf>
    <xf numFmtId="0" fontId="31" fillId="0" borderId="0" xfId="2" applyNumberFormat="1" applyFont="1" applyAlignment="1">
      <alignment horizontal="center" wrapText="1"/>
    </xf>
    <xf numFmtId="0" fontId="30" fillId="0" borderId="0" xfId="2" applyNumberFormat="1" applyFont="1" applyFill="1" applyAlignment="1">
      <alignment horizontal="center"/>
    </xf>
    <xf numFmtId="0" fontId="31" fillId="0" borderId="0" xfId="2" applyNumberFormat="1" applyFont="1" applyFill="1" applyAlignment="1">
      <alignment horizontal="center" wrapText="1"/>
    </xf>
    <xf numFmtId="0" fontId="30" fillId="2" borderId="0" xfId="2" applyNumberFormat="1" applyFont="1" applyFill="1" applyAlignment="1">
      <alignment horizontal="center"/>
    </xf>
    <xf numFmtId="0" fontId="31" fillId="2" borderId="0" xfId="2" applyNumberFormat="1" applyFont="1" applyFill="1" applyAlignment="1">
      <alignment horizont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lc="http://schemas.openxmlformats.org/drawingml/2006/locked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17</xdr:row>
      <xdr:rowOff>133350</xdr:rowOff>
    </xdr:from>
    <xdr:to>
      <xdr:col>3</xdr:col>
      <xdr:colOff>114300</xdr:colOff>
      <xdr:row>51</xdr:row>
      <xdr:rowOff>95249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86075"/>
          <a:ext cx="6248400" cy="54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161924</xdr:rowOff>
    </xdr:from>
    <xdr:to>
      <xdr:col>3</xdr:col>
      <xdr:colOff>1390650</xdr:colOff>
      <xdr:row>15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4"/>
          <a:ext cx="8743950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C16" sqref="C16"/>
    </sheetView>
  </sheetViews>
  <sheetFormatPr baseColWidth="10" defaultColWidth="11.42578125" defaultRowHeight="1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>
      <c r="A1" s="178" t="s">
        <v>0</v>
      </c>
      <c r="B1" s="178"/>
      <c r="C1" s="1"/>
    </row>
    <row r="2" spans="1:8" ht="20.25">
      <c r="A2" s="178" t="s">
        <v>1</v>
      </c>
      <c r="B2" s="178"/>
      <c r="C2" s="1"/>
    </row>
    <row r="3" spans="1:8" ht="20.25">
      <c r="A3" s="178" t="s">
        <v>326</v>
      </c>
      <c r="B3" s="178"/>
      <c r="C3" s="1"/>
    </row>
    <row r="4" spans="1:8" ht="20.25">
      <c r="A4" s="178" t="s">
        <v>2</v>
      </c>
      <c r="B4" s="178"/>
      <c r="C4" s="1"/>
    </row>
    <row r="5" spans="1:8" ht="20.25">
      <c r="A5" s="28"/>
      <c r="B5" s="28"/>
      <c r="C5" s="28"/>
    </row>
    <row r="6" spans="1:8" ht="12.75" customHeight="1">
      <c r="A6" s="2"/>
      <c r="B6" s="3">
        <v>2026</v>
      </c>
      <c r="C6" s="11"/>
      <c r="D6" s="35"/>
      <c r="E6" s="35"/>
      <c r="F6" s="35"/>
      <c r="G6" s="35"/>
      <c r="H6" s="35"/>
    </row>
    <row r="7" spans="1:8" ht="15.75">
      <c r="A7" s="5" t="s">
        <v>3</v>
      </c>
      <c r="B7" s="2"/>
      <c r="C7" s="4"/>
      <c r="D7" s="35"/>
      <c r="E7" s="35"/>
      <c r="F7" s="35"/>
      <c r="G7" s="35"/>
    </row>
    <row r="8" spans="1:8" ht="15.75">
      <c r="A8" s="5" t="s">
        <v>4</v>
      </c>
      <c r="B8" s="72"/>
      <c r="C8" s="4"/>
      <c r="D8" s="35"/>
      <c r="E8" s="35"/>
      <c r="F8" s="35"/>
      <c r="G8" s="35"/>
    </row>
    <row r="9" spans="1:8" ht="15.75">
      <c r="A9" s="6" t="s">
        <v>5</v>
      </c>
      <c r="B9" s="73">
        <v>88001463.780000001</v>
      </c>
      <c r="C9" s="7"/>
      <c r="D9" s="36"/>
      <c r="E9" s="35"/>
      <c r="F9" s="35"/>
      <c r="G9" s="35"/>
    </row>
    <row r="10" spans="1:8" ht="15.75" hidden="1">
      <c r="A10" s="6" t="s">
        <v>6</v>
      </c>
      <c r="B10" s="45"/>
      <c r="C10" s="7"/>
      <c r="D10" s="36"/>
      <c r="E10" s="35"/>
      <c r="F10" s="35"/>
      <c r="G10" s="35"/>
    </row>
    <row r="11" spans="1:8" ht="15.75" hidden="1">
      <c r="A11" s="6" t="s">
        <v>7</v>
      </c>
      <c r="B11" s="45"/>
      <c r="C11" s="7"/>
      <c r="D11" s="36"/>
      <c r="E11" s="35"/>
      <c r="F11" s="35"/>
      <c r="G11" s="35"/>
    </row>
    <row r="12" spans="1:8" ht="15.75">
      <c r="A12" s="6" t="s">
        <v>60</v>
      </c>
      <c r="B12" s="74">
        <v>203203441.97</v>
      </c>
      <c r="C12" s="7"/>
      <c r="D12" s="36"/>
      <c r="E12" s="35"/>
      <c r="F12" s="35"/>
      <c r="G12" s="35"/>
    </row>
    <row r="13" spans="1:8" ht="15.75">
      <c r="A13" s="6" t="s">
        <v>66</v>
      </c>
      <c r="B13" s="43">
        <v>67530677.379999995</v>
      </c>
      <c r="C13" s="7"/>
      <c r="D13" s="36"/>
      <c r="E13" s="35"/>
      <c r="F13" s="35"/>
      <c r="G13" s="35"/>
    </row>
    <row r="14" spans="1:8" ht="15.75" hidden="1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>
      <c r="A16" s="5" t="s">
        <v>10</v>
      </c>
      <c r="B16" s="47">
        <f>SUM(B9:B15)</f>
        <v>358735583.13</v>
      </c>
      <c r="C16" s="4"/>
      <c r="D16" s="36"/>
      <c r="E16" s="36"/>
      <c r="F16" s="35"/>
      <c r="G16" s="35"/>
    </row>
    <row r="17" spans="1:8" ht="10.5" customHeight="1">
      <c r="A17" s="5"/>
      <c r="B17" s="48"/>
      <c r="C17" s="4"/>
      <c r="D17" s="35"/>
      <c r="E17" s="35"/>
      <c r="F17" s="35"/>
      <c r="G17" s="35"/>
    </row>
    <row r="18" spans="1:8" ht="15.7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>
      <c r="A23" s="6" t="s">
        <v>61</v>
      </c>
      <c r="B23" s="49">
        <v>66067289.5</v>
      </c>
      <c r="C23" s="7"/>
      <c r="D23" s="36"/>
      <c r="E23" s="35"/>
      <c r="F23" s="35"/>
      <c r="G23" s="35"/>
      <c r="H23" s="35"/>
    </row>
    <row r="24" spans="1:8" ht="15.75" hidden="1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>
      <c r="A27" s="5" t="s">
        <v>18</v>
      </c>
      <c r="B27" s="47">
        <f>SUM(B19:B26)</f>
        <v>66067289.5</v>
      </c>
      <c r="C27" s="4"/>
      <c r="D27" s="36"/>
      <c r="E27" s="38"/>
      <c r="F27" s="35"/>
      <c r="G27" s="35"/>
      <c r="H27" s="35"/>
    </row>
    <row r="28" spans="1:8" ht="9" customHeight="1">
      <c r="A28" s="5"/>
      <c r="B28" s="48"/>
      <c r="C28" s="4"/>
      <c r="D28" s="35"/>
      <c r="E28" s="38"/>
      <c r="F28" s="35"/>
      <c r="G28" s="35"/>
      <c r="H28" s="35"/>
    </row>
    <row r="29" spans="1:8" ht="16.5" thickBot="1">
      <c r="A29" s="5" t="s">
        <v>19</v>
      </c>
      <c r="B29" s="51">
        <f>+B16+B27</f>
        <v>424802872.63</v>
      </c>
      <c r="C29" s="4"/>
      <c r="D29" s="36"/>
      <c r="E29" s="38"/>
      <c r="F29" s="35"/>
      <c r="G29" s="35"/>
      <c r="H29" s="36"/>
    </row>
    <row r="30" spans="1:8" ht="16.5" thickTop="1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>
      <c r="A31" s="5"/>
      <c r="B31" s="52"/>
      <c r="C31" s="4"/>
      <c r="D31" s="35"/>
      <c r="E31" s="38"/>
      <c r="F31" s="35"/>
      <c r="G31" s="35"/>
      <c r="H31" s="35"/>
    </row>
    <row r="32" spans="1:8" ht="15.75" hidden="1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>
      <c r="A38" s="6" t="s">
        <v>77</v>
      </c>
      <c r="B38" s="76">
        <v>24255600.239999998</v>
      </c>
      <c r="C38" s="4"/>
      <c r="D38" s="27"/>
      <c r="E38" s="38"/>
      <c r="F38" s="35"/>
      <c r="G38" s="35"/>
      <c r="H38" s="35"/>
    </row>
    <row r="39" spans="1:8" ht="15.75" hidden="1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>
      <c r="A41" s="5" t="s">
        <v>25</v>
      </c>
      <c r="B41" s="47">
        <f>SUM(B33:B40)</f>
        <v>27527822.84</v>
      </c>
      <c r="C41" s="4"/>
      <c r="D41" s="37"/>
      <c r="E41" s="38"/>
      <c r="F41" s="35"/>
      <c r="G41" s="35"/>
      <c r="H41" s="35"/>
    </row>
    <row r="42" spans="1:8" ht="15.75">
      <c r="A42" s="5"/>
      <c r="B42" s="48"/>
      <c r="C42" s="4"/>
      <c r="D42" s="36"/>
      <c r="E42" s="38"/>
      <c r="F42" s="35"/>
      <c r="G42" s="35"/>
      <c r="H42" s="35"/>
    </row>
    <row r="43" spans="1:8" ht="15.75" hidden="1">
      <c r="A43" s="9" t="s">
        <v>26</v>
      </c>
      <c r="B43" s="65"/>
      <c r="C43" s="4"/>
      <c r="E43" s="23"/>
    </row>
    <row r="44" spans="1:8" ht="15.75" hidden="1">
      <c r="A44" s="10" t="s">
        <v>27</v>
      </c>
      <c r="B44" s="45">
        <v>0</v>
      </c>
      <c r="C44" s="4"/>
      <c r="E44" s="23"/>
    </row>
    <row r="45" spans="1:8" ht="15.75" hidden="1">
      <c r="A45" s="10" t="s">
        <v>28</v>
      </c>
      <c r="B45" s="45">
        <v>0</v>
      </c>
      <c r="C45" s="4"/>
      <c r="E45" s="23"/>
    </row>
    <row r="46" spans="1:8" ht="15.75" hidden="1">
      <c r="A46" s="10" t="s">
        <v>29</v>
      </c>
      <c r="B46" s="45">
        <v>0</v>
      </c>
      <c r="C46" s="4"/>
      <c r="E46" s="23"/>
    </row>
    <row r="47" spans="1:8" ht="15.75" hidden="1">
      <c r="A47" s="10" t="s">
        <v>30</v>
      </c>
      <c r="B47" s="45">
        <v>0</v>
      </c>
      <c r="C47" s="4"/>
      <c r="E47" s="23"/>
    </row>
    <row r="48" spans="1:8" ht="15.75" hidden="1">
      <c r="A48" s="10" t="s">
        <v>31</v>
      </c>
      <c r="B48" s="45">
        <v>0</v>
      </c>
      <c r="C48" s="4"/>
      <c r="E48" s="23"/>
    </row>
    <row r="49" spans="1:6" ht="15.75" hidden="1">
      <c r="A49" s="10" t="s">
        <v>32</v>
      </c>
      <c r="B49" s="50">
        <v>0</v>
      </c>
      <c r="C49" s="4"/>
      <c r="E49" s="23"/>
    </row>
    <row r="50" spans="1:6" ht="15.75" hidden="1">
      <c r="A50" s="9" t="s">
        <v>33</v>
      </c>
      <c r="B50" s="48">
        <f>SUM(B44:B49)</f>
        <v>0</v>
      </c>
      <c r="C50" s="4"/>
      <c r="E50" s="23"/>
    </row>
    <row r="51" spans="1:6" ht="10.5" hidden="1" customHeight="1">
      <c r="A51" s="9"/>
      <c r="B51" s="48"/>
      <c r="C51" s="4"/>
      <c r="E51" s="23"/>
    </row>
    <row r="52" spans="1:6" ht="16.5" thickBot="1">
      <c r="A52" s="5" t="s">
        <v>34</v>
      </c>
      <c r="B52" s="51">
        <f>+B41+B50</f>
        <v>27527822.84</v>
      </c>
      <c r="C52" s="4"/>
      <c r="D52" s="8"/>
      <c r="E52" s="23"/>
    </row>
    <row r="53" spans="1:6" ht="20.25" customHeight="1" thickTop="1">
      <c r="A53" s="5"/>
      <c r="B53" s="48"/>
      <c r="C53" s="7"/>
      <c r="D53" s="8"/>
      <c r="E53" s="23"/>
      <c r="F53" s="8"/>
    </row>
    <row r="54" spans="1:6" ht="15.75">
      <c r="A54" s="5" t="s">
        <v>79</v>
      </c>
      <c r="B54" s="65"/>
      <c r="C54" s="4"/>
      <c r="D54" s="8"/>
      <c r="E54" s="23"/>
    </row>
    <row r="55" spans="1:6" ht="12.75" hidden="1" customHeight="1">
      <c r="A55" s="6" t="s">
        <v>35</v>
      </c>
      <c r="B55" s="45"/>
      <c r="C55" s="4"/>
      <c r="E55" s="23"/>
    </row>
    <row r="56" spans="1:6" ht="12.75" hidden="1" customHeight="1">
      <c r="A56" s="6" t="s">
        <v>36</v>
      </c>
      <c r="B56" s="45"/>
      <c r="C56" s="4"/>
      <c r="E56" s="23"/>
    </row>
    <row r="57" spans="1:6" ht="16.5" thickBot="1">
      <c r="A57" s="6" t="s">
        <v>37</v>
      </c>
      <c r="B57" s="62">
        <v>14118904.529999999</v>
      </c>
      <c r="C57" s="7"/>
      <c r="D57" s="8">
        <f>+B29-B62</f>
        <v>0</v>
      </c>
      <c r="E57" s="23"/>
      <c r="F57" s="8"/>
    </row>
    <row r="58" spans="1:6" ht="15.75" hidden="1">
      <c r="A58" s="6" t="s">
        <v>38</v>
      </c>
      <c r="B58" s="53"/>
      <c r="C58" s="4"/>
    </row>
    <row r="59" spans="1:6" ht="16.5" thickTop="1">
      <c r="A59" s="6" t="s">
        <v>39</v>
      </c>
      <c r="B59" s="49">
        <v>383156145.25999999</v>
      </c>
      <c r="C59" s="7"/>
      <c r="D59" s="8"/>
      <c r="E59" s="8"/>
      <c r="F59" s="8"/>
    </row>
    <row r="60" spans="1:6" ht="12.75" customHeight="1">
      <c r="A60" s="5" t="s">
        <v>40</v>
      </c>
      <c r="B60" s="63">
        <f>SUM(B55:B59)</f>
        <v>397275049.78999996</v>
      </c>
      <c r="C60" s="11"/>
      <c r="D60" s="8"/>
      <c r="E60" s="8"/>
      <c r="F60" s="8"/>
    </row>
    <row r="61" spans="1:6">
      <c r="B61" s="66"/>
      <c r="D61" s="8"/>
      <c r="E61" s="8"/>
    </row>
    <row r="62" spans="1:6" ht="16.5" thickBot="1">
      <c r="A62" s="24" t="s">
        <v>63</v>
      </c>
      <c r="B62" s="51">
        <f>B52+B60</f>
        <v>424802872.62999994</v>
      </c>
      <c r="C62" s="8"/>
      <c r="D62" s="8"/>
      <c r="E62" s="8"/>
    </row>
    <row r="63" spans="1:6" ht="15.75" thickTop="1">
      <c r="B63" s="42"/>
      <c r="D63" s="23"/>
    </row>
    <row r="64" spans="1:6">
      <c r="B64" s="69"/>
      <c r="C64" s="8"/>
      <c r="D64" s="8"/>
      <c r="E64" s="8"/>
    </row>
    <row r="66" spans="1:5">
      <c r="D66" s="175"/>
      <c r="E66" s="175"/>
    </row>
    <row r="67" spans="1:5" ht="15.75">
      <c r="A67" s="177" t="s">
        <v>69</v>
      </c>
      <c r="B67" s="177"/>
      <c r="C67" s="25"/>
    </row>
    <row r="68" spans="1:5" ht="14.25" customHeight="1">
      <c r="A68" s="176" t="s">
        <v>67</v>
      </c>
      <c r="B68" s="176"/>
      <c r="C68" s="30"/>
    </row>
    <row r="72" spans="1:5" ht="15.75">
      <c r="A72" s="33" t="s">
        <v>74</v>
      </c>
      <c r="B72" s="177" t="s">
        <v>83</v>
      </c>
      <c r="C72" s="177"/>
    </row>
    <row r="73" spans="1:5">
      <c r="A73" s="29" t="s">
        <v>72</v>
      </c>
      <c r="B73" s="176" t="s">
        <v>81</v>
      </c>
      <c r="C73" s="176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4" sqref="A4:C4"/>
    </sheetView>
  </sheetViews>
  <sheetFormatPr baseColWidth="10" defaultColWidth="11.42578125" defaultRowHeight="1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>
      <c r="A1" s="178" t="s">
        <v>0</v>
      </c>
      <c r="B1" s="178"/>
      <c r="C1" s="178"/>
      <c r="D1" s="1"/>
      <c r="E1" s="1"/>
    </row>
    <row r="2" spans="1:7" ht="21">
      <c r="A2" s="178" t="s">
        <v>41</v>
      </c>
      <c r="B2" s="178"/>
      <c r="C2" s="178"/>
      <c r="D2" s="1"/>
      <c r="E2" s="12"/>
    </row>
    <row r="3" spans="1:7" ht="21">
      <c r="A3" s="178" t="s">
        <v>327</v>
      </c>
      <c r="B3" s="178"/>
      <c r="C3" s="178"/>
      <c r="D3" s="1"/>
      <c r="E3" s="12"/>
    </row>
    <row r="4" spans="1:7" ht="21">
      <c r="A4" s="178" t="s">
        <v>42</v>
      </c>
      <c r="B4" s="178"/>
      <c r="C4" s="178"/>
      <c r="D4" s="1"/>
      <c r="E4" s="12"/>
    </row>
    <row r="5" spans="1:7" ht="15.75">
      <c r="A5" s="4"/>
      <c r="B5" s="13">
        <v>2026</v>
      </c>
      <c r="C5" s="13"/>
    </row>
    <row r="6" spans="1:7" ht="15.75">
      <c r="A6" s="14" t="s">
        <v>80</v>
      </c>
      <c r="B6" s="4"/>
      <c r="C6" s="4"/>
    </row>
    <row r="7" spans="1:7" ht="15.75" hidden="1">
      <c r="A7" s="15" t="s">
        <v>43</v>
      </c>
      <c r="B7" s="16">
        <v>0</v>
      </c>
      <c r="C7" s="16"/>
    </row>
    <row r="8" spans="1:7" ht="27" customHeight="1">
      <c r="A8" s="15" t="s">
        <v>44</v>
      </c>
      <c r="B8" s="77">
        <v>32920012.5</v>
      </c>
    </row>
    <row r="9" spans="1:7" ht="15.75">
      <c r="A9" s="15" t="s">
        <v>45</v>
      </c>
      <c r="B9" s="78">
        <v>51418208.859999999</v>
      </c>
    </row>
    <row r="10" spans="1:7" ht="15.75" hidden="1">
      <c r="A10" s="15" t="s">
        <v>46</v>
      </c>
      <c r="B10" s="56">
        <v>0</v>
      </c>
    </row>
    <row r="11" spans="1:7" ht="16.5" thickBot="1">
      <c r="A11" s="14" t="s">
        <v>47</v>
      </c>
      <c r="B11" s="67">
        <f>SUM(B7:B10)</f>
        <v>84338221.359999999</v>
      </c>
    </row>
    <row r="12" spans="1:7" ht="16.5" thickTop="1">
      <c r="A12" s="18"/>
      <c r="B12" s="58"/>
      <c r="E12" s="23"/>
    </row>
    <row r="13" spans="1:7" ht="15.75">
      <c r="A13" s="20" t="s">
        <v>85</v>
      </c>
      <c r="B13" s="68"/>
      <c r="G13" s="22"/>
    </row>
    <row r="14" spans="1:7" ht="15.75">
      <c r="A14" s="15" t="s">
        <v>64</v>
      </c>
      <c r="B14" s="73">
        <v>50069056.939999998</v>
      </c>
      <c r="G14" s="8"/>
    </row>
    <row r="15" spans="1:7" ht="15.75" hidden="1" customHeight="1">
      <c r="A15" s="15" t="s">
        <v>48</v>
      </c>
      <c r="B15" s="55"/>
    </row>
    <row r="16" spans="1:7" ht="15.75">
      <c r="A16" s="15" t="s">
        <v>49</v>
      </c>
      <c r="B16" s="55">
        <v>17995902.98</v>
      </c>
      <c r="E16" s="23"/>
      <c r="F16" s="8"/>
      <c r="G16" s="8"/>
    </row>
    <row r="17" spans="1:6" ht="15.75">
      <c r="A17" s="15" t="s">
        <v>50</v>
      </c>
      <c r="B17" s="70">
        <v>815461.77</v>
      </c>
      <c r="E17" s="55"/>
      <c r="F17" s="39"/>
    </row>
    <row r="18" spans="1:6" ht="15.75" hidden="1">
      <c r="A18" s="15" t="s">
        <v>51</v>
      </c>
      <c r="B18" s="55"/>
    </row>
    <row r="19" spans="1:6" ht="15.75">
      <c r="A19" s="15" t="s">
        <v>65</v>
      </c>
      <c r="B19" s="71">
        <v>1338895.1399999999</v>
      </c>
    </row>
    <row r="20" spans="1:6" ht="15.75" hidden="1">
      <c r="A20" s="15" t="s">
        <v>52</v>
      </c>
      <c r="B20" s="56"/>
    </row>
    <row r="21" spans="1:6" ht="15.75">
      <c r="A21" s="14" t="s">
        <v>53</v>
      </c>
      <c r="B21" s="57">
        <f>SUM(B14:B20)</f>
        <v>70219316.829999998</v>
      </c>
      <c r="E21" s="8"/>
      <c r="F21" s="8"/>
    </row>
    <row r="22" spans="1:6" ht="15.75" hidden="1">
      <c r="A22" s="18"/>
      <c r="B22" s="58"/>
    </row>
    <row r="23" spans="1:6" ht="15.75" hidden="1">
      <c r="A23" s="15" t="s">
        <v>54</v>
      </c>
      <c r="B23" s="59" t="s">
        <v>55</v>
      </c>
    </row>
    <row r="24" spans="1:6" ht="15.75" hidden="1">
      <c r="A24" s="18"/>
      <c r="B24" s="60"/>
    </row>
    <row r="25" spans="1:6" ht="15.75" hidden="1">
      <c r="A25" s="15" t="s">
        <v>56</v>
      </c>
      <c r="B25" s="56">
        <v>0</v>
      </c>
    </row>
    <row r="26" spans="1:6" ht="15.75">
      <c r="A26" s="18"/>
      <c r="B26" s="61"/>
      <c r="E26" s="8"/>
    </row>
    <row r="27" spans="1:6" ht="16.5" thickBot="1">
      <c r="A27" s="14" t="s">
        <v>57</v>
      </c>
      <c r="B27" s="62">
        <f>+B11-B21</f>
        <v>14118904.530000001</v>
      </c>
    </row>
    <row r="28" spans="1:6" ht="16.5" thickTop="1">
      <c r="A28" s="14"/>
      <c r="B28" s="41"/>
    </row>
    <row r="29" spans="1:6" ht="15.75">
      <c r="A29" s="14"/>
      <c r="B29" s="31"/>
    </row>
    <row r="30" spans="1:6" ht="15.75">
      <c r="A30" s="40"/>
      <c r="B30" s="41"/>
      <c r="C30" s="42"/>
    </row>
    <row r="31" spans="1:6" ht="15.75">
      <c r="A31" s="40"/>
      <c r="B31" s="41"/>
      <c r="C31" s="42"/>
    </row>
    <row r="32" spans="1:6" ht="15.75">
      <c r="A32" s="40"/>
      <c r="B32" s="41"/>
      <c r="C32" s="42"/>
    </row>
    <row r="33" spans="1:3" ht="15.75">
      <c r="A33" s="40"/>
      <c r="B33" s="41"/>
      <c r="C33" s="42"/>
    </row>
    <row r="34" spans="1:3" ht="15.75">
      <c r="A34" s="40"/>
      <c r="B34" s="41"/>
      <c r="C34" s="42"/>
    </row>
    <row r="35" spans="1:3" ht="15.75">
      <c r="A35" s="40"/>
      <c r="B35" s="41"/>
      <c r="C35" s="42"/>
    </row>
    <row r="36" spans="1:3" ht="15.75">
      <c r="A36" s="14"/>
      <c r="B36" s="31"/>
    </row>
    <row r="37" spans="1:3" ht="15.75">
      <c r="A37" s="18"/>
      <c r="B37" s="19"/>
    </row>
    <row r="38" spans="1:3" ht="15.75" hidden="1">
      <c r="A38" s="21" t="s">
        <v>58</v>
      </c>
      <c r="B38" s="4"/>
    </row>
    <row r="39" spans="1:3" ht="15.75" hidden="1">
      <c r="A39" s="15" t="s">
        <v>59</v>
      </c>
      <c r="B39" s="16">
        <v>0</v>
      </c>
    </row>
    <row r="40" spans="1:3" ht="15.75" hidden="1">
      <c r="A40" s="15" t="s">
        <v>38</v>
      </c>
      <c r="B40" s="17">
        <v>0</v>
      </c>
    </row>
    <row r="41" spans="1:3" ht="15.75">
      <c r="A41" s="18"/>
      <c r="B41" s="4"/>
      <c r="C41" s="4"/>
    </row>
    <row r="42" spans="1:3" ht="15.75">
      <c r="A42" s="179" t="s">
        <v>70</v>
      </c>
      <c r="B42" s="179"/>
      <c r="C42" s="179"/>
    </row>
    <row r="43" spans="1:3">
      <c r="A43" s="176" t="s">
        <v>68</v>
      </c>
      <c r="B43" s="176"/>
      <c r="C43" s="176"/>
    </row>
    <row r="47" spans="1:3" ht="15.75">
      <c r="A47" s="32" t="s">
        <v>73</v>
      </c>
      <c r="B47" s="179" t="s">
        <v>84</v>
      </c>
      <c r="C47" s="179"/>
    </row>
    <row r="48" spans="1:3">
      <c r="A48" s="29" t="s">
        <v>71</v>
      </c>
      <c r="B48" s="176" t="s">
        <v>81</v>
      </c>
      <c r="C48" s="176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1:K491"/>
  <sheetViews>
    <sheetView zoomScaleNormal="100" zoomScaleSheetLayoutView="100" workbookViewId="0">
      <selection activeCell="B281" sqref="B281"/>
    </sheetView>
  </sheetViews>
  <sheetFormatPr baseColWidth="10" defaultColWidth="9.140625" defaultRowHeight="12.75"/>
  <cols>
    <col min="1" max="1" width="72.5703125" style="79" customWidth="1"/>
    <col min="2" max="2" width="18.28515625" style="79" customWidth="1"/>
    <col min="3" max="3" width="19.42578125" style="79" customWidth="1"/>
    <col min="4" max="4" width="21.5703125" style="79" customWidth="1"/>
    <col min="5" max="5" width="18.42578125" style="79" customWidth="1"/>
    <col min="6" max="6" width="9.140625" style="79"/>
    <col min="7" max="7" width="12.85546875" style="79" bestFit="1" customWidth="1"/>
    <col min="8" max="8" width="15.5703125" style="79" bestFit="1" customWidth="1"/>
    <col min="9" max="10" width="12.85546875" style="79" bestFit="1" customWidth="1"/>
    <col min="11" max="11" width="11.28515625" style="79" bestFit="1" customWidth="1"/>
    <col min="12" max="16384" width="9.140625" style="79"/>
  </cols>
  <sheetData>
    <row r="61" spans="1:4" ht="27.75">
      <c r="A61" s="181" t="s">
        <v>305</v>
      </c>
      <c r="B61" s="181"/>
      <c r="C61" s="181"/>
      <c r="D61" s="181"/>
    </row>
    <row r="65" spans="1:4">
      <c r="A65" s="79" t="s">
        <v>86</v>
      </c>
    </row>
    <row r="67" spans="1:4" ht="23.25">
      <c r="A67" s="182" t="s">
        <v>87</v>
      </c>
      <c r="B67" s="182"/>
      <c r="C67" s="182"/>
      <c r="D67" s="182"/>
    </row>
    <row r="68" spans="1:4" ht="18.75">
      <c r="A68" s="183" t="s">
        <v>88</v>
      </c>
      <c r="B68" s="183"/>
      <c r="C68" s="183"/>
      <c r="D68" s="183"/>
    </row>
    <row r="69" spans="1:4" ht="15.75">
      <c r="A69" s="180"/>
      <c r="B69" s="180"/>
      <c r="C69" s="180"/>
      <c r="D69" s="180"/>
    </row>
    <row r="70" spans="1:4" ht="15.75">
      <c r="A70" s="180" t="s">
        <v>89</v>
      </c>
      <c r="B70" s="180"/>
      <c r="C70" s="180"/>
      <c r="D70" s="180"/>
    </row>
    <row r="71" spans="1:4" ht="15.75">
      <c r="A71" s="180" t="s">
        <v>306</v>
      </c>
      <c r="B71" s="180"/>
      <c r="C71" s="180"/>
      <c r="D71" s="180"/>
    </row>
    <row r="74" spans="1:4" ht="15">
      <c r="A74" s="80"/>
    </row>
    <row r="75" spans="1:4" ht="15">
      <c r="A75" s="80"/>
    </row>
    <row r="81" spans="1:4" ht="15">
      <c r="A81" s="80"/>
    </row>
    <row r="82" spans="1:4" ht="15">
      <c r="A82" s="80"/>
    </row>
    <row r="84" spans="1:4" ht="17.25">
      <c r="A84" s="81"/>
    </row>
    <row r="85" spans="1:4" ht="15.75">
      <c r="A85" s="82"/>
    </row>
    <row r="91" spans="1:4" ht="18.75">
      <c r="A91" s="83" t="s">
        <v>90</v>
      </c>
      <c r="B91" s="183" t="s">
        <v>74</v>
      </c>
      <c r="C91" s="183"/>
      <c r="D91" s="84"/>
    </row>
    <row r="92" spans="1:4" ht="15">
      <c r="A92" s="85" t="s">
        <v>91</v>
      </c>
      <c r="B92" s="185" t="s">
        <v>92</v>
      </c>
      <c r="C92" s="185"/>
      <c r="D92" s="84"/>
    </row>
    <row r="106" spans="1:5" ht="18.75">
      <c r="A106" s="183" t="s">
        <v>69</v>
      </c>
      <c r="B106" s="183"/>
      <c r="C106" s="183"/>
      <c r="D106" s="183"/>
      <c r="E106" s="82"/>
    </row>
    <row r="107" spans="1:5" ht="15">
      <c r="A107" s="186" t="s">
        <v>67</v>
      </c>
      <c r="B107" s="186"/>
      <c r="C107" s="186"/>
      <c r="D107" s="186"/>
    </row>
    <row r="143" spans="1:4" ht="17.25">
      <c r="A143" s="187" t="s">
        <v>93</v>
      </c>
      <c r="B143" s="187"/>
      <c r="C143" s="187"/>
      <c r="D143" s="86"/>
    </row>
    <row r="144" spans="1:4" ht="15.75">
      <c r="A144" s="188" t="s">
        <v>94</v>
      </c>
      <c r="B144" s="188"/>
      <c r="C144" s="188"/>
      <c r="D144" s="87"/>
    </row>
    <row r="145" spans="1:4" ht="18.75">
      <c r="A145" s="88" t="s">
        <v>95</v>
      </c>
    </row>
    <row r="147" spans="1:4" ht="15.75">
      <c r="A147" s="82" t="s">
        <v>96</v>
      </c>
      <c r="B147" s="89"/>
      <c r="C147" s="89"/>
      <c r="D147" s="89"/>
    </row>
    <row r="148" spans="1:4" ht="15.75">
      <c r="A148" s="82" t="s">
        <v>97</v>
      </c>
      <c r="B148" s="89"/>
      <c r="C148" s="89"/>
      <c r="D148" s="89"/>
    </row>
    <row r="149" spans="1:4" ht="15.75">
      <c r="A149" s="82" t="s">
        <v>98</v>
      </c>
      <c r="B149" s="89"/>
      <c r="C149" s="89"/>
      <c r="D149" s="89"/>
    </row>
    <row r="150" spans="1:4" ht="15.75">
      <c r="A150" s="82" t="s">
        <v>99</v>
      </c>
      <c r="B150" s="89"/>
      <c r="C150" s="89"/>
      <c r="D150" s="89"/>
    </row>
    <row r="151" spans="1:4" ht="15.75">
      <c r="A151" s="82" t="s">
        <v>100</v>
      </c>
      <c r="B151" s="89"/>
      <c r="C151" s="89"/>
      <c r="D151" s="89"/>
    </row>
    <row r="152" spans="1:4" ht="15.75">
      <c r="A152" s="82" t="s">
        <v>101</v>
      </c>
      <c r="B152" s="89"/>
      <c r="C152" s="89"/>
      <c r="D152" s="89"/>
    </row>
    <row r="153" spans="1:4" ht="15">
      <c r="A153" s="89"/>
      <c r="B153" s="89"/>
      <c r="C153" s="89"/>
      <c r="D153" s="89"/>
    </row>
    <row r="154" spans="1:4" ht="15.75">
      <c r="A154" s="82" t="s">
        <v>102</v>
      </c>
      <c r="B154" s="89"/>
      <c r="C154" s="89"/>
      <c r="D154" s="89"/>
    </row>
    <row r="155" spans="1:4" ht="15.75">
      <c r="A155" s="82" t="s">
        <v>103</v>
      </c>
      <c r="B155" s="89"/>
      <c r="C155" s="89"/>
      <c r="D155" s="89"/>
    </row>
    <row r="156" spans="1:4" ht="15.75">
      <c r="A156" s="82" t="s">
        <v>104</v>
      </c>
      <c r="B156" s="89"/>
      <c r="C156" s="89"/>
      <c r="D156" s="89"/>
    </row>
    <row r="157" spans="1:4" ht="15.75">
      <c r="A157" s="82" t="s">
        <v>105</v>
      </c>
      <c r="B157" s="89"/>
      <c r="C157" s="89"/>
      <c r="D157" s="89"/>
    </row>
    <row r="158" spans="1:4" ht="15">
      <c r="A158" s="89"/>
      <c r="B158" s="89"/>
      <c r="C158" s="89"/>
      <c r="D158" s="89"/>
    </row>
    <row r="159" spans="1:4" ht="15.75">
      <c r="A159" s="82" t="s">
        <v>106</v>
      </c>
      <c r="B159" s="89"/>
      <c r="C159" s="89"/>
      <c r="D159" s="89"/>
    </row>
    <row r="160" spans="1:4" ht="15.75">
      <c r="A160" s="82" t="s">
        <v>107</v>
      </c>
      <c r="B160" s="89"/>
      <c r="C160" s="89"/>
      <c r="D160" s="89"/>
    </row>
    <row r="161" spans="1:4" ht="15">
      <c r="A161" s="89"/>
      <c r="B161" s="89"/>
      <c r="C161" s="89"/>
      <c r="D161" s="89"/>
    </row>
    <row r="162" spans="1:4" ht="15.75">
      <c r="A162" s="82" t="s">
        <v>307</v>
      </c>
      <c r="B162" s="89"/>
      <c r="C162" s="89"/>
      <c r="D162" s="89"/>
    </row>
    <row r="163" spans="1:4" ht="15">
      <c r="A163" s="89"/>
      <c r="B163" s="89"/>
      <c r="C163" s="89"/>
      <c r="D163" s="89"/>
    </row>
    <row r="164" spans="1:4" ht="15.75">
      <c r="A164" s="82" t="s">
        <v>69</v>
      </c>
      <c r="B164" s="82" t="s">
        <v>67</v>
      </c>
      <c r="C164" s="82"/>
      <c r="D164" s="82"/>
    </row>
    <row r="165" spans="1:4" ht="15.75">
      <c r="A165" s="82" t="s">
        <v>108</v>
      </c>
      <c r="B165" s="82" t="s">
        <v>109</v>
      </c>
      <c r="C165" s="82"/>
      <c r="D165" s="82"/>
    </row>
    <row r="166" spans="1:4" ht="15.75">
      <c r="A166" s="82" t="s">
        <v>110</v>
      </c>
      <c r="B166" s="82" t="s">
        <v>111</v>
      </c>
      <c r="C166" s="82"/>
      <c r="D166" s="82"/>
    </row>
    <row r="167" spans="1:4" ht="15.75">
      <c r="A167" s="82" t="s">
        <v>112</v>
      </c>
      <c r="B167" s="82" t="s">
        <v>113</v>
      </c>
      <c r="C167" s="82"/>
      <c r="D167" s="82"/>
    </row>
    <row r="168" spans="1:4" ht="15.75">
      <c r="A168" s="82"/>
      <c r="B168" s="82"/>
      <c r="C168" s="82"/>
      <c r="D168" s="82"/>
    </row>
    <row r="170" spans="1:4" ht="18.75">
      <c r="A170" s="88" t="s">
        <v>114</v>
      </c>
    </row>
    <row r="172" spans="1:4" ht="15.75">
      <c r="A172" s="90" t="s">
        <v>115</v>
      </c>
      <c r="B172" s="89"/>
      <c r="C172" s="89"/>
      <c r="D172" s="89"/>
    </row>
    <row r="173" spans="1:4" ht="15.75">
      <c r="A173" s="82" t="s">
        <v>116</v>
      </c>
      <c r="B173" s="89"/>
      <c r="C173" s="89"/>
      <c r="D173" s="89"/>
    </row>
    <row r="174" spans="1:4" ht="15.75">
      <c r="A174" s="82"/>
      <c r="B174" s="89"/>
      <c r="C174" s="89"/>
      <c r="D174" s="89"/>
    </row>
    <row r="175" spans="1:4" ht="15">
      <c r="A175" s="89"/>
      <c r="B175" s="89"/>
      <c r="C175" s="89"/>
      <c r="D175" s="89"/>
    </row>
    <row r="176" spans="1:4" ht="15.75">
      <c r="A176" s="82" t="s">
        <v>117</v>
      </c>
      <c r="B176" s="89"/>
      <c r="C176" s="89"/>
      <c r="D176" s="89"/>
    </row>
    <row r="177" spans="1:4" ht="15.75">
      <c r="A177" s="82" t="s">
        <v>118</v>
      </c>
      <c r="B177" s="89"/>
      <c r="C177" s="89"/>
      <c r="D177" s="89"/>
    </row>
    <row r="178" spans="1:4" ht="15.75">
      <c r="A178" s="82" t="s">
        <v>119</v>
      </c>
      <c r="B178" s="89"/>
      <c r="C178" s="89"/>
      <c r="D178" s="89"/>
    </row>
    <row r="179" spans="1:4" ht="15.75">
      <c r="A179" s="82"/>
      <c r="B179" s="89"/>
      <c r="C179" s="89"/>
      <c r="D179" s="89"/>
    </row>
    <row r="180" spans="1:4" ht="15">
      <c r="A180" s="89"/>
      <c r="B180" s="89"/>
      <c r="C180" s="89"/>
      <c r="D180" s="89"/>
    </row>
    <row r="181" spans="1:4" ht="15.75">
      <c r="A181" s="82" t="s">
        <v>120</v>
      </c>
      <c r="B181" s="89"/>
      <c r="C181" s="89"/>
      <c r="D181" s="89"/>
    </row>
    <row r="182" spans="1:4" ht="15.75">
      <c r="A182" s="82" t="s">
        <v>121</v>
      </c>
      <c r="B182" s="89"/>
      <c r="C182" s="89"/>
      <c r="D182" s="89"/>
    </row>
    <row r="183" spans="1:4" ht="15.75">
      <c r="A183" s="82" t="s">
        <v>303</v>
      </c>
      <c r="B183" s="89"/>
      <c r="C183" s="89"/>
      <c r="D183" s="89"/>
    </row>
    <row r="184" spans="1:4" ht="15.75">
      <c r="A184" s="82" t="s">
        <v>122</v>
      </c>
      <c r="B184" s="89"/>
      <c r="C184" s="89"/>
      <c r="D184" s="89"/>
    </row>
    <row r="185" spans="1:4" ht="11.25" customHeight="1">
      <c r="A185" s="89"/>
      <c r="B185" s="89"/>
      <c r="C185" s="89"/>
      <c r="D185" s="89"/>
    </row>
    <row r="186" spans="1:4" ht="37.5" customHeight="1">
      <c r="A186" s="189" t="s">
        <v>308</v>
      </c>
      <c r="B186" s="189"/>
      <c r="C186" s="189"/>
      <c r="D186" s="91"/>
    </row>
    <row r="187" spans="1:4" ht="18.75">
      <c r="A187" s="190" t="s">
        <v>93</v>
      </c>
      <c r="B187" s="190"/>
      <c r="C187" s="190"/>
    </row>
    <row r="188" spans="1:4" ht="18.75">
      <c r="A188" s="191" t="s">
        <v>94</v>
      </c>
      <c r="B188" s="191"/>
      <c r="C188" s="191"/>
    </row>
    <row r="190" spans="1:4" ht="18.75">
      <c r="A190" s="88" t="s">
        <v>123</v>
      </c>
    </row>
    <row r="192" spans="1:4" ht="15.75">
      <c r="A192" s="82" t="s">
        <v>124</v>
      </c>
      <c r="B192" s="89"/>
      <c r="C192" s="89"/>
      <c r="D192" s="89"/>
    </row>
    <row r="193" spans="1:4" ht="15.75">
      <c r="A193" s="82" t="s">
        <v>125</v>
      </c>
      <c r="B193" s="89"/>
      <c r="C193" s="89"/>
      <c r="D193" s="89"/>
    </row>
    <row r="195" spans="1:4" ht="18.75">
      <c r="A195" s="88" t="s">
        <v>126</v>
      </c>
    </row>
    <row r="197" spans="1:4" ht="15.75">
      <c r="A197" s="82" t="s">
        <v>127</v>
      </c>
      <c r="B197" s="89"/>
      <c r="C197" s="89"/>
      <c r="D197" s="89"/>
    </row>
    <row r="198" spans="1:4" ht="15.75">
      <c r="A198" s="82" t="s">
        <v>128</v>
      </c>
      <c r="B198" s="89"/>
      <c r="C198" s="89"/>
      <c r="D198" s="89"/>
    </row>
    <row r="199" spans="1:4" ht="15.75">
      <c r="A199" s="82" t="s">
        <v>129</v>
      </c>
      <c r="B199" s="89"/>
      <c r="C199" s="89"/>
      <c r="D199" s="89"/>
    </row>
    <row r="200" spans="1:4" ht="15.75">
      <c r="A200" s="82" t="s">
        <v>130</v>
      </c>
      <c r="B200" s="89"/>
      <c r="C200" s="89"/>
      <c r="D200" s="89"/>
    </row>
    <row r="201" spans="1:4" ht="15.75">
      <c r="A201" s="92"/>
      <c r="B201" s="89"/>
      <c r="C201" s="89"/>
      <c r="D201" s="89"/>
    </row>
    <row r="202" spans="1:4" ht="15.75">
      <c r="A202" s="82" t="s">
        <v>131</v>
      </c>
      <c r="B202" s="89"/>
      <c r="C202" s="89"/>
      <c r="D202" s="89"/>
    </row>
    <row r="203" spans="1:4" ht="15.75">
      <c r="A203" s="92"/>
      <c r="B203" s="89"/>
      <c r="C203" s="89"/>
      <c r="D203" s="89"/>
    </row>
    <row r="204" spans="1:4" ht="15.75">
      <c r="A204" s="82" t="s">
        <v>132</v>
      </c>
      <c r="B204" s="89"/>
      <c r="C204" s="89"/>
      <c r="D204" s="89"/>
    </row>
    <row r="205" spans="1:4" ht="15.75">
      <c r="A205" s="82" t="s">
        <v>133</v>
      </c>
      <c r="B205" s="89"/>
      <c r="C205" s="89"/>
      <c r="D205" s="89"/>
    </row>
    <row r="207" spans="1:4" ht="18.75">
      <c r="A207" s="88" t="s">
        <v>134</v>
      </c>
    </row>
    <row r="209" spans="1:4" ht="15.75">
      <c r="A209" s="90" t="s">
        <v>135</v>
      </c>
      <c r="B209" s="89"/>
      <c r="C209" s="89"/>
      <c r="D209" s="89"/>
    </row>
    <row r="210" spans="1:4" ht="15.75">
      <c r="A210" s="82" t="s">
        <v>136</v>
      </c>
      <c r="B210" s="89"/>
      <c r="C210" s="89"/>
      <c r="D210" s="89"/>
    </row>
    <row r="211" spans="1:4" ht="15.75">
      <c r="A211" s="92" t="s">
        <v>137</v>
      </c>
      <c r="B211" s="89"/>
      <c r="C211" s="89"/>
      <c r="D211" s="89"/>
    </row>
    <row r="212" spans="1:4" ht="15.75">
      <c r="A212" s="82"/>
      <c r="B212" s="89"/>
      <c r="C212" s="89"/>
      <c r="D212" s="89"/>
    </row>
    <row r="213" spans="1:4" ht="18.75">
      <c r="A213" s="88" t="s">
        <v>138</v>
      </c>
      <c r="B213" s="89"/>
      <c r="C213" s="89"/>
      <c r="D213" s="89"/>
    </row>
    <row r="215" spans="1:4" ht="15.75">
      <c r="A215" s="82" t="s">
        <v>139</v>
      </c>
    </row>
    <row r="217" spans="1:4" ht="15.75">
      <c r="A217" s="82" t="s">
        <v>140</v>
      </c>
      <c r="B217" s="89"/>
      <c r="C217" s="89"/>
    </row>
    <row r="218" spans="1:4" ht="15">
      <c r="A218" s="89"/>
      <c r="B218" s="89"/>
      <c r="C218" s="89"/>
    </row>
    <row r="219" spans="1:4" ht="18.75">
      <c r="A219" s="88" t="s">
        <v>141</v>
      </c>
    </row>
    <row r="221" spans="1:4" ht="15.75">
      <c r="A221" s="82" t="s">
        <v>142</v>
      </c>
      <c r="B221" s="89"/>
      <c r="C221" s="89"/>
      <c r="D221" s="89"/>
    </row>
    <row r="222" spans="1:4" ht="15.75">
      <c r="A222" s="82" t="s">
        <v>143</v>
      </c>
      <c r="B222" s="89"/>
      <c r="C222" s="89"/>
      <c r="D222" s="89"/>
    </row>
    <row r="224" spans="1:4" ht="18.75">
      <c r="A224" s="88" t="s">
        <v>144</v>
      </c>
    </row>
    <row r="226" spans="1:4" ht="15.75">
      <c r="A226" s="82" t="s">
        <v>145</v>
      </c>
      <c r="B226" s="89"/>
      <c r="C226" s="89"/>
      <c r="D226" s="89"/>
    </row>
    <row r="227" spans="1:4" ht="15.75">
      <c r="A227" s="82" t="s">
        <v>146</v>
      </c>
      <c r="B227" s="89"/>
      <c r="C227" s="89"/>
      <c r="D227" s="89"/>
    </row>
    <row r="228" spans="1:4" ht="18">
      <c r="A228" s="93"/>
    </row>
    <row r="229" spans="1:4" ht="15.75">
      <c r="A229" s="82" t="s">
        <v>147</v>
      </c>
      <c r="B229" s="89"/>
      <c r="C229" s="89"/>
      <c r="D229" s="89"/>
    </row>
    <row r="231" spans="1:4" ht="18.75">
      <c r="A231" s="88" t="s">
        <v>148</v>
      </c>
    </row>
    <row r="233" spans="1:4" ht="15.75">
      <c r="A233" s="82" t="s">
        <v>149</v>
      </c>
      <c r="B233" s="89"/>
      <c r="C233" s="89"/>
      <c r="D233" s="89"/>
    </row>
    <row r="234" spans="1:4" ht="15.75">
      <c r="A234" s="82" t="s">
        <v>150</v>
      </c>
      <c r="B234" s="89"/>
      <c r="C234" s="89"/>
      <c r="D234" s="89"/>
    </row>
    <row r="235" spans="1:4" ht="15.75">
      <c r="A235" s="82" t="s">
        <v>151</v>
      </c>
      <c r="B235" s="89"/>
      <c r="C235" s="89"/>
      <c r="D235" s="89"/>
    </row>
    <row r="236" spans="1:4" ht="15.75">
      <c r="A236" s="82"/>
      <c r="B236" s="89"/>
      <c r="C236" s="89"/>
      <c r="D236" s="89"/>
    </row>
    <row r="238" spans="1:4" ht="18.75">
      <c r="A238" s="88" t="s">
        <v>152</v>
      </c>
    </row>
    <row r="240" spans="1:4" ht="15.75">
      <c r="A240" s="82" t="s">
        <v>153</v>
      </c>
      <c r="B240" s="89"/>
      <c r="C240" s="89"/>
      <c r="D240" s="89"/>
    </row>
    <row r="241" spans="1:8" ht="15.75">
      <c r="A241" s="82" t="s">
        <v>154</v>
      </c>
      <c r="B241" s="89"/>
      <c r="C241" s="89"/>
      <c r="D241" s="89"/>
    </row>
    <row r="242" spans="1:8" ht="15.75">
      <c r="A242" s="82"/>
      <c r="B242" s="89"/>
      <c r="C242" s="89"/>
      <c r="D242" s="89"/>
    </row>
    <row r="243" spans="1:8" ht="18.75">
      <c r="A243" s="192" t="s">
        <v>93</v>
      </c>
      <c r="B243" s="192"/>
      <c r="C243" s="192"/>
      <c r="D243" s="94"/>
    </row>
    <row r="244" spans="1:8" ht="18.75">
      <c r="A244" s="193" t="s">
        <v>94</v>
      </c>
      <c r="B244" s="193"/>
      <c r="C244" s="193"/>
      <c r="D244" s="94"/>
    </row>
    <row r="245" spans="1:8">
      <c r="A245" s="94"/>
      <c r="B245" s="94"/>
      <c r="C245" s="94"/>
      <c r="D245" s="94"/>
    </row>
    <row r="246" spans="1:8" ht="18.75">
      <c r="A246" s="95" t="s">
        <v>155</v>
      </c>
      <c r="B246" s="94"/>
      <c r="C246" s="94"/>
      <c r="D246" s="94"/>
    </row>
    <row r="247" spans="1:8">
      <c r="A247" s="94"/>
      <c r="B247" s="94"/>
      <c r="C247" s="94"/>
      <c r="D247" s="94"/>
    </row>
    <row r="248" spans="1:8" ht="38.25" customHeight="1">
      <c r="A248" s="184" t="s">
        <v>309</v>
      </c>
      <c r="B248" s="184"/>
      <c r="C248" s="184"/>
      <c r="D248" s="96"/>
      <c r="E248" s="97"/>
      <c r="F248" s="97"/>
    </row>
    <row r="249" spans="1:8">
      <c r="A249" s="97"/>
      <c r="B249" s="97"/>
      <c r="C249" s="97"/>
      <c r="D249" s="97"/>
      <c r="E249" s="97"/>
      <c r="F249" s="97"/>
      <c r="G249" s="97"/>
      <c r="H249" s="97"/>
    </row>
    <row r="250" spans="1:8" ht="15.75">
      <c r="A250" s="98" t="s">
        <v>156</v>
      </c>
      <c r="B250" s="99">
        <v>46081</v>
      </c>
      <c r="C250" s="100"/>
      <c r="D250" s="97"/>
      <c r="E250" s="97"/>
      <c r="F250" s="97"/>
      <c r="G250" s="97"/>
      <c r="H250" s="97"/>
    </row>
    <row r="251" spans="1:8" ht="15.75">
      <c r="A251" s="101" t="s">
        <v>157</v>
      </c>
      <c r="B251" s="102">
        <v>15000</v>
      </c>
      <c r="C251" s="102"/>
      <c r="D251" s="97"/>
      <c r="E251" s="97"/>
      <c r="F251" s="97"/>
      <c r="G251" s="97"/>
      <c r="H251" s="97"/>
    </row>
    <row r="252" spans="1:8" ht="15.75" hidden="1">
      <c r="A252" s="101" t="s">
        <v>158</v>
      </c>
      <c r="B252" s="102">
        <v>0</v>
      </c>
      <c r="C252" s="102"/>
      <c r="D252" s="97"/>
      <c r="E252" s="97"/>
      <c r="F252" s="97"/>
      <c r="G252" s="97"/>
      <c r="H252" s="97"/>
    </row>
    <row r="253" spans="1:8" ht="15.75">
      <c r="A253" s="101" t="s">
        <v>159</v>
      </c>
      <c r="B253" s="102">
        <v>5490.26</v>
      </c>
      <c r="C253" s="102"/>
      <c r="D253" s="97"/>
      <c r="E253" s="97"/>
      <c r="F253" s="97"/>
      <c r="G253" s="97"/>
      <c r="H253" s="97"/>
    </row>
    <row r="254" spans="1:8" ht="15.75">
      <c r="A254" s="101" t="s">
        <v>304</v>
      </c>
      <c r="B254" s="102">
        <v>85654.14</v>
      </c>
      <c r="C254" s="102"/>
      <c r="D254" s="97"/>
      <c r="E254" s="97"/>
      <c r="F254" s="97"/>
      <c r="G254" s="97"/>
      <c r="H254" s="97"/>
    </row>
    <row r="255" spans="1:8" ht="15.75">
      <c r="A255" s="101" t="s">
        <v>160</v>
      </c>
      <c r="B255" s="102">
        <v>87895319.379999995</v>
      </c>
      <c r="C255" s="102"/>
      <c r="D255" s="97"/>
      <c r="E255" s="103"/>
      <c r="F255" s="97"/>
      <c r="G255" s="97"/>
      <c r="H255" s="97"/>
    </row>
    <row r="256" spans="1:8" ht="16.5" thickBot="1">
      <c r="A256" s="104"/>
      <c r="B256" s="105">
        <f>SUM(B251:B255)</f>
        <v>88001463.780000001</v>
      </c>
      <c r="C256" s="105"/>
      <c r="D256" s="97"/>
      <c r="E256" s="103"/>
      <c r="F256" s="97"/>
      <c r="G256" s="97"/>
      <c r="H256" s="97"/>
    </row>
    <row r="257" spans="1:8" ht="16.5" thickTop="1">
      <c r="A257" s="97"/>
      <c r="B257" s="106"/>
      <c r="C257" s="106"/>
      <c r="D257" s="97"/>
      <c r="E257" s="103"/>
      <c r="F257" s="97"/>
      <c r="G257" s="97"/>
      <c r="H257" s="97"/>
    </row>
    <row r="258" spans="1:8" ht="18.75">
      <c r="A258" s="107" t="s">
        <v>161</v>
      </c>
      <c r="B258" s="106"/>
      <c r="C258" s="106"/>
      <c r="D258" s="97"/>
      <c r="E258" s="97"/>
      <c r="F258" s="97"/>
      <c r="G258" s="97"/>
      <c r="H258" s="97"/>
    </row>
    <row r="259" spans="1:8" ht="15.75">
      <c r="A259" s="97"/>
      <c r="B259" s="106"/>
      <c r="C259" s="106"/>
      <c r="D259" s="97"/>
      <c r="E259" s="108"/>
      <c r="F259" s="97"/>
      <c r="G259" s="97"/>
      <c r="H259" s="97"/>
    </row>
    <row r="260" spans="1:8" ht="15.75">
      <c r="A260" s="184" t="s">
        <v>310</v>
      </c>
      <c r="B260" s="184"/>
      <c r="C260" s="184"/>
      <c r="D260" s="97"/>
      <c r="E260" s="103"/>
      <c r="F260" s="97"/>
      <c r="G260" s="97"/>
      <c r="H260" s="97"/>
    </row>
    <row r="261" spans="1:8" ht="15.75">
      <c r="A261" s="173"/>
      <c r="B261" s="173"/>
      <c r="C261" s="173"/>
      <c r="D261" s="97"/>
      <c r="E261" s="103"/>
      <c r="F261" s="97"/>
      <c r="G261" s="97"/>
      <c r="H261" s="97"/>
    </row>
    <row r="262" spans="1:8" ht="15.75">
      <c r="A262" s="98" t="s">
        <v>156</v>
      </c>
      <c r="B262" s="99">
        <v>46081</v>
      </c>
      <c r="C262" s="97"/>
      <c r="D262" s="103"/>
      <c r="E262" s="97"/>
      <c r="F262" s="97"/>
      <c r="G262" s="97"/>
      <c r="H262" s="97"/>
    </row>
    <row r="263" spans="1:8" ht="15.75">
      <c r="A263" s="101" t="s">
        <v>162</v>
      </c>
      <c r="B263" s="109">
        <v>62012584.100000001</v>
      </c>
      <c r="C263" s="103"/>
      <c r="D263" s="103"/>
      <c r="E263" s="97"/>
      <c r="F263" s="97"/>
      <c r="G263" s="97"/>
      <c r="H263" s="97"/>
    </row>
    <row r="264" spans="1:8" ht="15.75">
      <c r="A264" s="101" t="s">
        <v>163</v>
      </c>
      <c r="B264" s="109">
        <v>14670413.66</v>
      </c>
      <c r="C264" s="97"/>
      <c r="D264" s="97"/>
      <c r="E264" s="97"/>
      <c r="F264" s="97"/>
      <c r="G264" s="97"/>
      <c r="H264" s="97"/>
    </row>
    <row r="265" spans="1:8" ht="15.75">
      <c r="A265" s="110" t="s">
        <v>164</v>
      </c>
      <c r="B265" s="102"/>
      <c r="C265" s="97"/>
      <c r="D265" s="111"/>
      <c r="E265" s="97"/>
      <c r="F265" s="97"/>
      <c r="G265" s="97"/>
      <c r="H265" s="97"/>
    </row>
    <row r="266" spans="1:8" ht="15.75">
      <c r="A266" s="101" t="s">
        <v>165</v>
      </c>
      <c r="B266" s="109">
        <v>948576.85</v>
      </c>
      <c r="C266" s="103"/>
      <c r="D266" s="103"/>
      <c r="E266" s="97"/>
      <c r="F266" s="97"/>
      <c r="G266" s="97"/>
      <c r="H266" s="103"/>
    </row>
    <row r="267" spans="1:8" ht="15.75">
      <c r="A267" s="101" t="s">
        <v>166</v>
      </c>
      <c r="B267" s="109">
        <v>139436.95000000001</v>
      </c>
      <c r="C267" s="103"/>
      <c r="D267" s="97"/>
      <c r="E267" s="97"/>
      <c r="F267" s="97"/>
      <c r="G267" s="97"/>
      <c r="H267" s="97"/>
    </row>
    <row r="268" spans="1:8" ht="15.75">
      <c r="A268" s="101" t="s">
        <v>167</v>
      </c>
      <c r="B268" s="109">
        <v>50000</v>
      </c>
      <c r="C268" s="103"/>
      <c r="D268" s="112"/>
      <c r="E268" s="97"/>
      <c r="F268" s="97"/>
      <c r="G268" s="97"/>
      <c r="H268" s="97"/>
    </row>
    <row r="269" spans="1:8" ht="15.75">
      <c r="A269" s="101" t="s">
        <v>168</v>
      </c>
      <c r="B269" s="109">
        <v>124816838.73999999</v>
      </c>
      <c r="C269" s="103"/>
      <c r="D269" s="97"/>
      <c r="E269" s="97"/>
      <c r="F269" s="97"/>
      <c r="G269" s="97"/>
      <c r="H269" s="97"/>
    </row>
    <row r="270" spans="1:8" ht="15.75">
      <c r="A270" s="101" t="s">
        <v>169</v>
      </c>
      <c r="B270" s="113">
        <v>565591.67000000004</v>
      </c>
      <c r="C270" s="103"/>
      <c r="D270" s="97"/>
      <c r="E270" s="97"/>
      <c r="F270" s="97"/>
      <c r="G270" s="97"/>
      <c r="H270" s="97"/>
    </row>
    <row r="271" spans="1:8" ht="16.5" thickBot="1">
      <c r="A271" s="114"/>
      <c r="B271" s="115">
        <f>SUM(B263:B270)</f>
        <v>203203441.97</v>
      </c>
      <c r="C271" s="97"/>
      <c r="D271" s="112"/>
      <c r="E271" s="97"/>
      <c r="F271" s="97"/>
      <c r="G271" s="97"/>
      <c r="H271" s="97"/>
    </row>
    <row r="272" spans="1:8" ht="15.75" thickTop="1">
      <c r="A272" s="114"/>
      <c r="B272" s="116"/>
      <c r="C272" s="116"/>
      <c r="D272" s="97"/>
      <c r="E272" s="112"/>
      <c r="F272" s="97"/>
      <c r="G272" s="97"/>
      <c r="H272" s="97"/>
    </row>
    <row r="273" spans="1:8" ht="15">
      <c r="A273" s="114"/>
      <c r="B273" s="116"/>
      <c r="C273" s="116"/>
      <c r="D273" s="97"/>
      <c r="E273" s="97"/>
      <c r="F273" s="97"/>
      <c r="G273" s="97"/>
      <c r="H273" s="97"/>
    </row>
    <row r="274" spans="1:8" ht="15">
      <c r="A274" s="114"/>
      <c r="B274" s="116"/>
      <c r="C274" s="116"/>
      <c r="D274" s="97"/>
      <c r="E274" s="97"/>
      <c r="F274" s="97"/>
      <c r="G274" s="97"/>
      <c r="H274" s="97"/>
    </row>
    <row r="275" spans="1:8" ht="18.75">
      <c r="A275" s="107" t="s">
        <v>170</v>
      </c>
      <c r="B275" s="97"/>
      <c r="C275" s="97"/>
      <c r="D275" s="97"/>
      <c r="E275" s="97"/>
      <c r="F275" s="97"/>
      <c r="G275" s="97"/>
      <c r="H275" s="97"/>
    </row>
    <row r="276" spans="1:8" ht="15.75">
      <c r="A276" s="101" t="s">
        <v>311</v>
      </c>
      <c r="B276" s="104"/>
      <c r="C276" s="104"/>
      <c r="D276" s="97"/>
      <c r="E276" s="97"/>
      <c r="F276" s="97"/>
      <c r="G276" s="97"/>
      <c r="H276" s="97"/>
    </row>
    <row r="277" spans="1:8" ht="15.75">
      <c r="A277" s="98" t="s">
        <v>156</v>
      </c>
      <c r="B277" s="99">
        <v>46081</v>
      </c>
      <c r="C277" s="97"/>
      <c r="D277" s="97"/>
      <c r="E277" s="97"/>
      <c r="F277" s="97"/>
      <c r="G277" s="97"/>
      <c r="H277" s="97"/>
    </row>
    <row r="278" spans="1:8" ht="15.75">
      <c r="A278" s="101" t="s">
        <v>171</v>
      </c>
      <c r="B278" s="117">
        <v>13775984.939999999</v>
      </c>
      <c r="C278" s="97"/>
      <c r="D278" s="97"/>
      <c r="E278" s="97"/>
      <c r="F278" s="97"/>
      <c r="G278" s="97"/>
      <c r="H278" s="97"/>
    </row>
    <row r="279" spans="1:8" ht="15.75">
      <c r="A279" s="101" t="s">
        <v>172</v>
      </c>
      <c r="B279" s="117">
        <v>39345701.159999996</v>
      </c>
      <c r="C279" s="103"/>
      <c r="D279" s="103"/>
      <c r="E279" s="97"/>
      <c r="F279" s="97"/>
      <c r="G279" s="97"/>
      <c r="H279" s="97"/>
    </row>
    <row r="280" spans="1:8" ht="15.75">
      <c r="A280" s="101" t="s">
        <v>173</v>
      </c>
      <c r="B280" s="117">
        <v>14042683.689999999</v>
      </c>
      <c r="C280" s="97"/>
      <c r="D280" s="97"/>
      <c r="E280" s="97"/>
      <c r="F280" s="97"/>
      <c r="G280" s="97"/>
      <c r="H280" s="97"/>
    </row>
    <row r="281" spans="1:8" ht="15.75">
      <c r="A281" s="101" t="s">
        <v>174</v>
      </c>
      <c r="B281" s="117">
        <v>366307.59</v>
      </c>
      <c r="C281" s="111"/>
      <c r="D281" s="97"/>
      <c r="E281" s="97"/>
      <c r="F281" s="97"/>
      <c r="G281" s="97"/>
      <c r="H281" s="97"/>
    </row>
    <row r="282" spans="1:8" ht="16.5" thickBot="1">
      <c r="A282" s="98"/>
      <c r="B282" s="105">
        <f>SUM(B278:B281)</f>
        <v>67530677.379999995</v>
      </c>
      <c r="C282" s="97"/>
      <c r="D282" s="97"/>
      <c r="E282" s="97"/>
      <c r="F282" s="97"/>
      <c r="G282" s="97"/>
      <c r="H282" s="97"/>
    </row>
    <row r="283" spans="1:8" ht="16.5" thickTop="1">
      <c r="A283" s="98"/>
      <c r="B283" s="106"/>
      <c r="C283" s="106"/>
      <c r="D283" s="97"/>
      <c r="E283" s="97"/>
      <c r="F283" s="97"/>
      <c r="G283" s="97"/>
      <c r="H283" s="97"/>
    </row>
    <row r="284" spans="1:8" ht="18.75">
      <c r="A284" s="107" t="s">
        <v>175</v>
      </c>
      <c r="B284" s="107"/>
      <c r="C284" s="97"/>
      <c r="D284" s="97"/>
      <c r="E284" s="97"/>
      <c r="F284" s="97"/>
      <c r="G284" s="97"/>
      <c r="H284" s="97"/>
    </row>
    <row r="285" spans="1:8">
      <c r="A285" s="97"/>
      <c r="B285" s="97"/>
      <c r="C285" s="97"/>
      <c r="D285" s="97"/>
      <c r="E285" s="97"/>
      <c r="F285" s="97"/>
      <c r="G285" s="97"/>
      <c r="H285" s="97"/>
    </row>
    <row r="286" spans="1:8" ht="15.75">
      <c r="A286" s="99">
        <v>46081</v>
      </c>
      <c r="B286" s="97"/>
      <c r="C286" s="97"/>
      <c r="D286" s="118"/>
      <c r="E286" s="119"/>
      <c r="F286" s="97"/>
      <c r="G286" s="97"/>
      <c r="H286" s="97"/>
    </row>
    <row r="287" spans="1:8" ht="15.75">
      <c r="A287" s="99"/>
      <c r="B287" s="97"/>
      <c r="C287" s="97"/>
      <c r="D287" s="118"/>
      <c r="E287" s="119"/>
      <c r="F287" s="97"/>
      <c r="G287" s="97"/>
      <c r="H287" s="97"/>
    </row>
    <row r="288" spans="1:8" ht="27">
      <c r="A288" s="120" t="s">
        <v>176</v>
      </c>
      <c r="B288" s="121" t="s">
        <v>177</v>
      </c>
      <c r="C288" s="121" t="s">
        <v>178</v>
      </c>
      <c r="D288" s="121" t="s">
        <v>179</v>
      </c>
      <c r="E288" s="121"/>
      <c r="F288" s="97"/>
      <c r="G288" s="97"/>
      <c r="H288" s="97"/>
    </row>
    <row r="289" spans="1:11" ht="15.75">
      <c r="A289" s="122" t="s">
        <v>180</v>
      </c>
      <c r="B289" s="123">
        <v>70116661.450000003</v>
      </c>
      <c r="C289" s="123">
        <v>18273863.289999999</v>
      </c>
      <c r="D289" s="123">
        <f>SUM(B289:C289)</f>
        <v>88390524.74000001</v>
      </c>
      <c r="E289" s="97"/>
      <c r="F289" s="97"/>
      <c r="G289" s="97"/>
      <c r="H289" s="97"/>
    </row>
    <row r="290" spans="1:11" ht="15.75">
      <c r="A290" s="122" t="s">
        <v>181</v>
      </c>
      <c r="B290" s="124">
        <v>58764</v>
      </c>
      <c r="C290" s="124"/>
      <c r="D290" s="125">
        <f>B290+C290</f>
        <v>58764</v>
      </c>
      <c r="E290" s="97"/>
      <c r="F290" s="97"/>
      <c r="G290" s="97"/>
      <c r="H290" s="97"/>
      <c r="K290" s="126"/>
    </row>
    <row r="291" spans="1:11" ht="15.75">
      <c r="A291" s="122" t="s">
        <v>182</v>
      </c>
      <c r="B291" s="127"/>
      <c r="C291" s="127"/>
      <c r="D291" s="127"/>
      <c r="E291" s="111"/>
      <c r="F291" s="97"/>
      <c r="G291" s="103"/>
      <c r="H291" s="97"/>
    </row>
    <row r="292" spans="1:11" ht="16.5" thickBot="1">
      <c r="A292" s="122" t="s">
        <v>183</v>
      </c>
      <c r="B292" s="128">
        <f>SUM(B289:B291)</f>
        <v>70175425.450000003</v>
      </c>
      <c r="C292" s="128">
        <f>SUM(C289:C291)</f>
        <v>18273863.289999999</v>
      </c>
      <c r="D292" s="128">
        <f>D289+D290</f>
        <v>88449288.74000001</v>
      </c>
      <c r="E292" s="111"/>
      <c r="F292" s="97"/>
      <c r="G292" s="97"/>
      <c r="H292" s="97"/>
    </row>
    <row r="293" spans="1:11" ht="16.5" thickTop="1">
      <c r="A293" s="98"/>
      <c r="B293" s="125"/>
      <c r="C293" s="125"/>
      <c r="D293" s="125"/>
      <c r="E293" s="97"/>
      <c r="F293" s="97"/>
      <c r="G293" s="97"/>
      <c r="H293" s="97"/>
    </row>
    <row r="294" spans="1:11" ht="15.75">
      <c r="A294" s="122" t="s">
        <v>184</v>
      </c>
      <c r="B294" s="125"/>
      <c r="C294" s="125"/>
      <c r="D294" s="125"/>
      <c r="E294" s="97"/>
      <c r="F294" s="97"/>
      <c r="G294" s="97"/>
      <c r="H294" s="97"/>
    </row>
    <row r="295" spans="1:11" ht="15.75">
      <c r="A295" s="122"/>
      <c r="B295" s="125"/>
      <c r="C295" s="125"/>
      <c r="D295" s="125"/>
      <c r="E295" s="111"/>
      <c r="F295" s="97"/>
      <c r="G295" s="97"/>
      <c r="H295" s="97"/>
    </row>
    <row r="296" spans="1:11" ht="15.75">
      <c r="A296" s="122" t="s">
        <v>180</v>
      </c>
      <c r="B296" s="123">
        <v>13128143.439999999</v>
      </c>
      <c r="C296" s="123">
        <v>8438394.0299999993</v>
      </c>
      <c r="D296" s="123">
        <v>11588972.799999999</v>
      </c>
      <c r="E296" s="97"/>
      <c r="F296" s="97"/>
      <c r="G296" s="97"/>
      <c r="H296" s="97"/>
    </row>
    <row r="297" spans="1:11" ht="15.75">
      <c r="A297" s="122" t="s">
        <v>185</v>
      </c>
      <c r="B297" s="123">
        <v>815461.77</v>
      </c>
      <c r="C297" s="123"/>
      <c r="D297" s="123">
        <f>B297+C297</f>
        <v>815461.77</v>
      </c>
      <c r="E297" s="97"/>
      <c r="F297" s="97"/>
      <c r="G297" s="97"/>
      <c r="H297" s="97"/>
    </row>
    <row r="298" spans="1:11" ht="15.75">
      <c r="A298" s="122" t="s">
        <v>182</v>
      </c>
      <c r="B298" s="127"/>
      <c r="C298" s="127"/>
      <c r="D298" s="127"/>
      <c r="E298" s="97"/>
      <c r="F298" s="97"/>
      <c r="G298" s="97"/>
      <c r="H298" s="97"/>
    </row>
    <row r="299" spans="1:11" ht="16.5" thickBot="1">
      <c r="A299" s="122" t="s">
        <v>186</v>
      </c>
      <c r="B299" s="129">
        <f>SUM(B296:B298)</f>
        <v>13943605.209999999</v>
      </c>
      <c r="C299" s="129">
        <f>SUM(C296:C298)</f>
        <v>8438394.0299999993</v>
      </c>
      <c r="D299" s="129">
        <f>SUM(B299:C299)</f>
        <v>22381999.239999998</v>
      </c>
      <c r="E299" s="97"/>
      <c r="F299" s="97"/>
      <c r="G299" s="97"/>
      <c r="H299" s="97"/>
    </row>
    <row r="300" spans="1:11" ht="16.5" thickTop="1">
      <c r="A300" s="122" t="s">
        <v>299</v>
      </c>
      <c r="B300" s="130">
        <f>B292-B299</f>
        <v>56231820.240000002</v>
      </c>
      <c r="C300" s="130">
        <f>C292-C299</f>
        <v>9835469.2599999998</v>
      </c>
      <c r="D300" s="130">
        <f>D292-D299</f>
        <v>66067289.500000015</v>
      </c>
      <c r="E300" s="97"/>
      <c r="F300" s="97"/>
      <c r="G300" s="97"/>
      <c r="H300" s="97"/>
    </row>
    <row r="301" spans="1:11" ht="15.75">
      <c r="A301" s="98"/>
      <c r="B301" s="106"/>
      <c r="C301" s="106"/>
      <c r="D301" s="97"/>
      <c r="E301" s="97"/>
      <c r="F301" s="97"/>
      <c r="G301" s="97"/>
      <c r="H301" s="97"/>
    </row>
    <row r="302" spans="1:11" ht="18.75">
      <c r="A302" s="194" t="s">
        <v>93</v>
      </c>
      <c r="B302" s="194"/>
      <c r="C302" s="194"/>
      <c r="D302" s="97"/>
      <c r="E302" s="97"/>
      <c r="F302" s="97"/>
      <c r="G302" s="97"/>
      <c r="H302" s="97"/>
      <c r="J302" s="126"/>
    </row>
    <row r="303" spans="1:11" ht="18.75">
      <c r="A303" s="195" t="s">
        <v>94</v>
      </c>
      <c r="B303" s="195"/>
      <c r="C303" s="195"/>
      <c r="D303" s="130"/>
      <c r="E303" s="97"/>
      <c r="F303" s="97"/>
      <c r="G303" s="97"/>
      <c r="H303" s="97"/>
    </row>
    <row r="304" spans="1:11" ht="18.75">
      <c r="A304" s="107" t="s">
        <v>187</v>
      </c>
      <c r="B304" s="130"/>
      <c r="C304" s="130"/>
      <c r="D304" s="130"/>
      <c r="E304" s="97"/>
      <c r="F304" s="97"/>
      <c r="G304" s="97"/>
      <c r="H304" s="97"/>
    </row>
    <row r="305" spans="1:9" ht="15.75">
      <c r="A305" s="131" t="s">
        <v>312</v>
      </c>
      <c r="B305" s="130"/>
      <c r="C305" s="130"/>
      <c r="D305" s="130"/>
      <c r="E305" s="97"/>
      <c r="F305" s="97"/>
      <c r="G305" s="97"/>
      <c r="H305" s="97"/>
    </row>
    <row r="306" spans="1:9" ht="15.75">
      <c r="A306" s="131"/>
      <c r="B306" s="99">
        <v>46081</v>
      </c>
      <c r="C306" s="130"/>
      <c r="D306" s="97"/>
      <c r="E306" s="97"/>
      <c r="F306" s="97"/>
      <c r="G306" s="97"/>
      <c r="H306" s="97"/>
    </row>
    <row r="307" spans="1:9" ht="15.75">
      <c r="A307" s="132" t="s">
        <v>188</v>
      </c>
      <c r="B307" s="124">
        <v>0</v>
      </c>
      <c r="C307" s="130"/>
      <c r="D307" s="97"/>
      <c r="E307" s="103"/>
      <c r="F307" s="97"/>
      <c r="G307" s="97"/>
      <c r="H307" s="97"/>
    </row>
    <row r="308" spans="1:9" ht="15.75">
      <c r="A308" s="98" t="s">
        <v>189</v>
      </c>
      <c r="B308" s="124">
        <v>0</v>
      </c>
      <c r="C308" s="130"/>
      <c r="D308" s="97"/>
      <c r="E308" s="97"/>
      <c r="F308" s="97"/>
      <c r="G308" s="97"/>
      <c r="H308" s="97"/>
    </row>
    <row r="309" spans="1:9" ht="16.5" thickBot="1">
      <c r="A309" s="98" t="s">
        <v>190</v>
      </c>
      <c r="B309" s="133">
        <f>+B307-B308</f>
        <v>0</v>
      </c>
      <c r="C309" s="130"/>
      <c r="D309" s="97"/>
      <c r="E309" s="97"/>
      <c r="F309" s="97"/>
      <c r="G309" s="97"/>
      <c r="H309" s="97"/>
    </row>
    <row r="310" spans="1:9" ht="16.5" thickTop="1">
      <c r="A310" s="98"/>
      <c r="B310" s="134"/>
      <c r="C310" s="134"/>
      <c r="D310" s="130"/>
      <c r="E310" s="97"/>
      <c r="F310" s="97"/>
      <c r="G310" s="97"/>
      <c r="H310" s="97"/>
    </row>
    <row r="311" spans="1:9" ht="15.75">
      <c r="A311" s="98"/>
      <c r="B311" s="130"/>
      <c r="C311" s="130"/>
      <c r="D311" s="130"/>
      <c r="E311" s="97"/>
      <c r="F311" s="97"/>
      <c r="G311" s="97"/>
      <c r="H311" s="97"/>
    </row>
    <row r="312" spans="1:9" ht="18.75">
      <c r="A312" s="107" t="s">
        <v>191</v>
      </c>
      <c r="B312" s="130"/>
      <c r="C312" s="130"/>
      <c r="D312" s="130"/>
      <c r="E312" s="97"/>
      <c r="F312" s="97"/>
      <c r="G312" s="97"/>
      <c r="H312" s="97"/>
    </row>
    <row r="313" spans="1:9" ht="33.75" customHeight="1">
      <c r="A313" s="184" t="s">
        <v>313</v>
      </c>
      <c r="B313" s="184"/>
      <c r="C313" s="184"/>
      <c r="D313" s="97"/>
      <c r="E313" s="97"/>
      <c r="F313" s="97"/>
      <c r="G313" s="97"/>
      <c r="H313" s="97"/>
    </row>
    <row r="314" spans="1:9" ht="15.75">
      <c r="A314" s="98" t="s">
        <v>156</v>
      </c>
      <c r="B314" s="99">
        <v>46081</v>
      </c>
      <c r="C314" s="97"/>
      <c r="D314" s="97"/>
      <c r="E314" s="97"/>
      <c r="F314" s="97"/>
      <c r="G314" s="97"/>
      <c r="H314" s="97"/>
    </row>
    <row r="315" spans="1:9" ht="15.75">
      <c r="A315" s="101" t="s">
        <v>192</v>
      </c>
      <c r="B315" s="135">
        <v>3272222.6</v>
      </c>
      <c r="C315" s="97"/>
      <c r="D315" s="97"/>
      <c r="E315" s="97"/>
      <c r="F315" s="97"/>
      <c r="G315" s="97"/>
      <c r="H315" s="97"/>
    </row>
    <row r="316" spans="1:9" ht="15.75">
      <c r="A316" s="101" t="s">
        <v>193</v>
      </c>
      <c r="B316" s="109">
        <v>0</v>
      </c>
      <c r="C316" s="97"/>
      <c r="D316" s="97"/>
      <c r="E316" s="97"/>
      <c r="F316" s="97"/>
      <c r="G316" s="97"/>
      <c r="H316" s="97"/>
    </row>
    <row r="317" spans="1:9" ht="18" customHeight="1">
      <c r="A317" s="101"/>
      <c r="B317" s="102"/>
      <c r="C317" s="102"/>
      <c r="D317" s="97"/>
      <c r="E317" s="97"/>
      <c r="F317" s="97"/>
      <c r="G317" s="97"/>
      <c r="H317" s="97"/>
    </row>
    <row r="318" spans="1:9" ht="18.75">
      <c r="A318" s="107" t="s">
        <v>194</v>
      </c>
      <c r="B318" s="102"/>
      <c r="C318" s="102"/>
      <c r="D318" s="97"/>
      <c r="E318" s="97"/>
      <c r="F318" s="97"/>
      <c r="G318" s="97"/>
      <c r="H318" s="97"/>
    </row>
    <row r="319" spans="1:9" ht="15.75">
      <c r="A319" s="101"/>
      <c r="B319" s="102"/>
      <c r="C319" s="102"/>
      <c r="D319" s="97"/>
      <c r="E319" s="97"/>
      <c r="F319" s="97"/>
      <c r="G319" s="97"/>
      <c r="H319" s="97"/>
      <c r="I319" s="126"/>
    </row>
    <row r="320" spans="1:9" ht="15.75" customHeight="1">
      <c r="A320" s="184" t="s">
        <v>314</v>
      </c>
      <c r="B320" s="184"/>
      <c r="C320" s="184"/>
      <c r="D320" s="97"/>
      <c r="E320" s="97"/>
      <c r="F320" s="97"/>
      <c r="G320" s="97"/>
      <c r="H320" s="97"/>
    </row>
    <row r="321" spans="1:8" ht="15.75">
      <c r="A321" s="101"/>
      <c r="B321" s="99">
        <v>46081</v>
      </c>
      <c r="C321" s="97"/>
      <c r="D321" s="97"/>
      <c r="E321" s="97"/>
      <c r="F321" s="97"/>
      <c r="G321" s="97"/>
      <c r="H321" s="97"/>
    </row>
    <row r="322" spans="1:8" ht="15.75" hidden="1">
      <c r="A322" s="101" t="s">
        <v>195</v>
      </c>
      <c r="B322" s="117">
        <v>0</v>
      </c>
      <c r="C322" s="97"/>
      <c r="D322" s="97"/>
      <c r="E322" s="97"/>
      <c r="F322" s="97"/>
      <c r="G322" s="97"/>
      <c r="H322" s="97"/>
    </row>
    <row r="323" spans="1:8" ht="15.75">
      <c r="A323" s="136" t="s">
        <v>196</v>
      </c>
      <c r="B323" s="137">
        <v>0</v>
      </c>
      <c r="C323" s="97"/>
      <c r="D323" s="97"/>
      <c r="E323" s="97"/>
      <c r="F323" s="97"/>
      <c r="G323" s="97"/>
      <c r="H323" s="97"/>
    </row>
    <row r="324" spans="1:8" ht="15.75">
      <c r="A324" s="101" t="s">
        <v>197</v>
      </c>
      <c r="B324" s="137">
        <v>0</v>
      </c>
      <c r="C324" s="97"/>
      <c r="D324" s="97"/>
      <c r="E324" s="97"/>
      <c r="F324" s="97"/>
      <c r="G324" s="97"/>
      <c r="H324" s="97"/>
    </row>
    <row r="325" spans="1:8" ht="15.75" hidden="1">
      <c r="A325" s="101" t="s">
        <v>198</v>
      </c>
      <c r="B325" s="117">
        <v>0</v>
      </c>
      <c r="C325" s="97"/>
      <c r="D325" s="97"/>
      <c r="E325" s="97"/>
      <c r="F325" s="97"/>
      <c r="G325" s="97"/>
      <c r="H325" s="97"/>
    </row>
    <row r="326" spans="1:8" ht="16.5" thickBot="1">
      <c r="A326" s="101"/>
      <c r="B326" s="138">
        <f>SUM(B322:B325)</f>
        <v>0</v>
      </c>
      <c r="C326" s="97"/>
      <c r="D326" s="97"/>
      <c r="E326" s="97"/>
      <c r="F326" s="97"/>
      <c r="G326" s="97"/>
      <c r="H326" s="97"/>
    </row>
    <row r="327" spans="1:8" ht="16.5" thickTop="1">
      <c r="A327" s="101"/>
      <c r="B327" s="102"/>
      <c r="C327" s="139"/>
      <c r="D327" s="97"/>
      <c r="E327" s="97"/>
      <c r="F327" s="97"/>
      <c r="G327" s="97"/>
      <c r="H327" s="97"/>
    </row>
    <row r="328" spans="1:8" ht="18.75">
      <c r="A328" s="107" t="s">
        <v>199</v>
      </c>
      <c r="B328" s="102"/>
      <c r="C328" s="102"/>
      <c r="D328" s="97"/>
      <c r="E328" s="97"/>
      <c r="F328" s="97"/>
      <c r="G328" s="97"/>
      <c r="H328" s="97"/>
    </row>
    <row r="329" spans="1:8" ht="15.75">
      <c r="A329" s="101"/>
      <c r="B329" s="102"/>
      <c r="C329" s="102"/>
      <c r="D329" s="97"/>
      <c r="E329" s="97"/>
      <c r="F329" s="97"/>
      <c r="G329" s="97"/>
      <c r="H329" s="97"/>
    </row>
    <row r="330" spans="1:8" ht="15.75" customHeight="1">
      <c r="A330" s="184" t="s">
        <v>315</v>
      </c>
      <c r="B330" s="184"/>
      <c r="C330" s="184"/>
      <c r="D330" s="97"/>
      <c r="E330" s="97"/>
      <c r="F330" s="97"/>
      <c r="G330" s="97"/>
      <c r="H330" s="97"/>
    </row>
    <row r="331" spans="1:8" ht="15.75">
      <c r="A331" s="98" t="s">
        <v>156</v>
      </c>
      <c r="B331" s="99">
        <v>46081</v>
      </c>
      <c r="C331" s="97"/>
      <c r="D331" s="97"/>
      <c r="E331" s="97"/>
      <c r="F331" s="97"/>
      <c r="G331" s="97"/>
      <c r="H331" s="97"/>
    </row>
    <row r="332" spans="1:8" ht="18">
      <c r="A332" s="140" t="s">
        <v>200</v>
      </c>
      <c r="B332" s="141">
        <v>24255600.239999998</v>
      </c>
      <c r="C332" s="97"/>
      <c r="D332" s="103"/>
      <c r="E332" s="97"/>
      <c r="F332" s="97"/>
      <c r="G332" s="97"/>
      <c r="H332" s="97"/>
    </row>
    <row r="333" spans="1:8" ht="15.75">
      <c r="A333" s="101"/>
      <c r="B333" s="117"/>
      <c r="C333" s="97"/>
      <c r="D333" s="97"/>
      <c r="E333" s="97"/>
      <c r="F333" s="97"/>
      <c r="G333" s="97"/>
      <c r="H333" s="97"/>
    </row>
    <row r="334" spans="1:8" ht="18.75">
      <c r="A334" s="107" t="s">
        <v>201</v>
      </c>
      <c r="B334" s="102"/>
      <c r="C334" s="102"/>
      <c r="D334" s="97"/>
      <c r="E334" s="97"/>
      <c r="F334" s="97"/>
      <c r="G334" s="97"/>
      <c r="H334" s="97"/>
    </row>
    <row r="335" spans="1:8" ht="15.75" customHeight="1">
      <c r="A335" s="184" t="s">
        <v>316</v>
      </c>
      <c r="B335" s="184"/>
      <c r="C335" s="184"/>
      <c r="D335" s="97"/>
      <c r="E335" s="97"/>
      <c r="F335" s="97"/>
      <c r="G335" s="97"/>
      <c r="H335" s="97"/>
    </row>
    <row r="336" spans="1:8" ht="15.75">
      <c r="A336" s="98" t="s">
        <v>156</v>
      </c>
      <c r="B336" s="99">
        <v>46081</v>
      </c>
      <c r="C336" s="97"/>
      <c r="D336" s="97"/>
      <c r="E336" s="97"/>
      <c r="F336" s="97"/>
      <c r="G336" s="97"/>
      <c r="H336" s="97"/>
    </row>
    <row r="337" spans="1:8" ht="15.75">
      <c r="A337" s="101" t="s">
        <v>202</v>
      </c>
      <c r="B337" s="137"/>
      <c r="C337" s="97"/>
      <c r="D337" s="97"/>
      <c r="E337" s="97"/>
      <c r="F337" s="97"/>
      <c r="G337" s="97"/>
      <c r="H337" s="97"/>
    </row>
    <row r="338" spans="1:8" ht="15.75">
      <c r="A338" s="101" t="s">
        <v>203</v>
      </c>
      <c r="B338" s="137"/>
      <c r="C338" s="97"/>
      <c r="D338" s="97"/>
      <c r="E338" s="97"/>
      <c r="F338" s="97"/>
      <c r="G338" s="97"/>
      <c r="H338" s="97"/>
    </row>
    <row r="339" spans="1:8" ht="15.75">
      <c r="A339" s="101" t="s">
        <v>204</v>
      </c>
      <c r="B339" s="137"/>
      <c r="C339" s="97"/>
      <c r="D339" s="97"/>
      <c r="E339" s="97"/>
      <c r="F339" s="97"/>
      <c r="G339" s="97"/>
      <c r="H339" s="97"/>
    </row>
    <row r="340" spans="1:8" ht="15.75">
      <c r="A340" s="101" t="s">
        <v>205</v>
      </c>
      <c r="B340" s="137"/>
      <c r="C340" s="97"/>
      <c r="D340" s="97"/>
      <c r="E340" s="97"/>
      <c r="F340" s="97"/>
      <c r="G340" s="97"/>
      <c r="H340" s="97"/>
    </row>
    <row r="341" spans="1:8" ht="15.75">
      <c r="A341" s="101" t="s">
        <v>206</v>
      </c>
      <c r="B341" s="137"/>
      <c r="C341" s="97"/>
      <c r="D341" s="97"/>
      <c r="E341" s="97"/>
      <c r="F341" s="97"/>
      <c r="G341" s="97"/>
      <c r="H341" s="97"/>
    </row>
    <row r="342" spans="1:8" ht="16.5" thickBot="1">
      <c r="A342" s="101"/>
      <c r="B342" s="138">
        <f>B337+B338+B339+B340+B341</f>
        <v>0</v>
      </c>
      <c r="C342" s="97"/>
      <c r="D342" s="97"/>
      <c r="E342" s="97"/>
      <c r="F342" s="97"/>
      <c r="G342" s="97"/>
      <c r="H342" s="97"/>
    </row>
    <row r="343" spans="1:8" ht="16.5" thickTop="1">
      <c r="A343" s="101"/>
      <c r="B343" s="117"/>
      <c r="C343" s="117"/>
      <c r="D343" s="97"/>
      <c r="E343" s="97"/>
      <c r="F343" s="97"/>
      <c r="G343" s="97"/>
      <c r="H343" s="97"/>
    </row>
    <row r="344" spans="1:8">
      <c r="D344" s="97"/>
      <c r="E344" s="97"/>
      <c r="F344" s="97"/>
      <c r="G344" s="97"/>
      <c r="H344" s="97"/>
    </row>
    <row r="345" spans="1:8">
      <c r="D345" s="97"/>
      <c r="E345" s="97"/>
      <c r="F345" s="97"/>
      <c r="G345" s="97"/>
      <c r="H345" s="97"/>
    </row>
    <row r="346" spans="1:8" ht="18.75">
      <c r="A346" s="107" t="s">
        <v>207</v>
      </c>
      <c r="B346" s="97"/>
      <c r="C346" s="97"/>
      <c r="D346" s="97"/>
      <c r="E346" s="97"/>
      <c r="F346" s="97"/>
      <c r="G346" s="97"/>
      <c r="H346" s="97"/>
    </row>
    <row r="347" spans="1:8" ht="18.75" customHeight="1">
      <c r="A347" s="184" t="s">
        <v>317</v>
      </c>
      <c r="B347" s="184"/>
      <c r="C347" s="184"/>
      <c r="D347" s="142"/>
      <c r="E347" s="97"/>
      <c r="F347" s="97"/>
      <c r="G347" s="97"/>
      <c r="H347" s="97"/>
    </row>
    <row r="348" spans="1:8" ht="15.75">
      <c r="A348" s="98" t="s">
        <v>156</v>
      </c>
      <c r="B348" s="99">
        <v>46081</v>
      </c>
      <c r="C348" s="97"/>
      <c r="D348" s="97"/>
      <c r="E348" s="101"/>
      <c r="F348" s="97"/>
      <c r="G348" s="97"/>
      <c r="H348" s="97"/>
    </row>
    <row r="349" spans="1:8" ht="25.5">
      <c r="A349" s="101" t="s">
        <v>208</v>
      </c>
      <c r="B349" s="143">
        <v>0</v>
      </c>
      <c r="C349" s="144"/>
      <c r="D349" s="97"/>
      <c r="E349" s="97"/>
      <c r="F349" s="97"/>
      <c r="G349" s="97"/>
      <c r="H349" s="97"/>
    </row>
    <row r="350" spans="1:8" ht="15.75">
      <c r="A350" s="101" t="s">
        <v>209</v>
      </c>
      <c r="B350" s="145">
        <v>0</v>
      </c>
      <c r="C350" s="97"/>
      <c r="D350" s="97"/>
      <c r="E350" s="97"/>
      <c r="F350" s="97"/>
      <c r="G350" s="97"/>
      <c r="H350" s="97"/>
    </row>
    <row r="351" spans="1:8" ht="15.75">
      <c r="A351" s="101" t="s">
        <v>210</v>
      </c>
      <c r="B351" s="146">
        <f>+B349+B350</f>
        <v>0</v>
      </c>
      <c r="C351" s="103"/>
      <c r="D351" s="112"/>
      <c r="E351" s="97"/>
      <c r="F351" s="97"/>
      <c r="G351" s="97"/>
      <c r="H351" s="97"/>
    </row>
    <row r="352" spans="1:8" ht="9.75" customHeight="1" thickBot="1">
      <c r="A352" s="104"/>
      <c r="B352" s="105"/>
      <c r="C352" s="97"/>
      <c r="D352" s="101"/>
      <c r="E352" s="97"/>
      <c r="F352" s="97"/>
      <c r="G352" s="97"/>
      <c r="H352" s="97"/>
    </row>
    <row r="353" spans="1:8" ht="13.5" thickTop="1">
      <c r="A353" s="97"/>
      <c r="B353" s="97"/>
      <c r="C353" s="97"/>
      <c r="D353" s="97"/>
      <c r="E353" s="97"/>
      <c r="F353" s="97"/>
      <c r="G353" s="97"/>
      <c r="H353" s="97"/>
    </row>
    <row r="354" spans="1:8" ht="18.75">
      <c r="A354" s="107" t="s">
        <v>211</v>
      </c>
      <c r="B354" s="97"/>
      <c r="C354" s="97"/>
      <c r="D354" s="97"/>
      <c r="E354" s="97"/>
      <c r="F354" s="97"/>
      <c r="G354" s="97"/>
      <c r="H354" s="97"/>
    </row>
    <row r="355" spans="1:8" ht="38.25" customHeight="1">
      <c r="A355" s="184" t="s">
        <v>318</v>
      </c>
      <c r="B355" s="184"/>
      <c r="C355" s="184"/>
      <c r="D355" s="97"/>
      <c r="E355" s="97"/>
      <c r="F355" s="97"/>
      <c r="G355" s="97"/>
      <c r="H355" s="97"/>
    </row>
    <row r="356" spans="1:8" ht="15.75">
      <c r="A356" s="173"/>
      <c r="B356" s="173"/>
      <c r="C356" s="147"/>
      <c r="D356" s="97"/>
      <c r="E356" s="97"/>
      <c r="F356" s="97"/>
      <c r="G356" s="97"/>
      <c r="H356" s="97"/>
    </row>
    <row r="357" spans="1:8" ht="15.75">
      <c r="A357" s="98" t="s">
        <v>156</v>
      </c>
      <c r="B357" s="99">
        <v>46081</v>
      </c>
      <c r="C357" s="97"/>
      <c r="D357" s="97"/>
      <c r="E357" s="97"/>
      <c r="F357" s="97"/>
      <c r="G357" s="97"/>
      <c r="H357" s="97"/>
    </row>
    <row r="358" spans="1:8" ht="15.75">
      <c r="A358" s="101" t="s">
        <v>212</v>
      </c>
      <c r="B358" s="148">
        <v>32920012.5</v>
      </c>
      <c r="C358" s="103"/>
      <c r="D358" s="97"/>
      <c r="E358" s="97"/>
      <c r="F358" s="97"/>
      <c r="G358" s="97"/>
      <c r="H358" s="97"/>
    </row>
    <row r="359" spans="1:8" ht="16.5" thickBot="1">
      <c r="A359" s="98" t="s">
        <v>179</v>
      </c>
      <c r="B359" s="149">
        <f>SUM(B358:B358)</f>
        <v>32920012.5</v>
      </c>
      <c r="C359" s="97"/>
      <c r="D359" s="97"/>
      <c r="E359" s="97"/>
      <c r="F359" s="97"/>
      <c r="G359" s="97"/>
      <c r="H359" s="97"/>
    </row>
    <row r="360" spans="1:8" ht="16.5" thickTop="1">
      <c r="A360" s="98"/>
      <c r="B360" s="150"/>
      <c r="C360" s="97"/>
      <c r="D360" s="97"/>
      <c r="E360" s="97"/>
      <c r="F360" s="97"/>
      <c r="G360" s="97"/>
      <c r="H360" s="97"/>
    </row>
    <row r="361" spans="1:8" ht="18.75">
      <c r="A361" s="194" t="s">
        <v>93</v>
      </c>
      <c r="B361" s="194"/>
      <c r="C361" s="194"/>
      <c r="D361" s="97"/>
      <c r="E361" s="97"/>
      <c r="F361" s="97"/>
      <c r="G361" s="97"/>
      <c r="H361" s="97"/>
    </row>
    <row r="362" spans="1:8" ht="18.75">
      <c r="A362" s="195" t="s">
        <v>94</v>
      </c>
      <c r="B362" s="195"/>
      <c r="C362" s="195"/>
      <c r="D362" s="97"/>
      <c r="E362" s="102"/>
      <c r="F362" s="97"/>
      <c r="G362" s="97"/>
      <c r="H362" s="97"/>
    </row>
    <row r="363" spans="1:8" ht="33" customHeight="1">
      <c r="A363" s="98"/>
      <c r="B363" s="150"/>
      <c r="C363" s="150"/>
      <c r="D363" s="97"/>
      <c r="E363" s="102"/>
      <c r="F363" s="97"/>
      <c r="G363" s="97"/>
      <c r="H363" s="97"/>
    </row>
    <row r="364" spans="1:8" ht="18.75">
      <c r="A364" s="151" t="s">
        <v>213</v>
      </c>
      <c r="B364" s="150"/>
      <c r="C364" s="150"/>
      <c r="D364" s="97"/>
      <c r="E364" s="102"/>
      <c r="F364" s="97"/>
      <c r="G364" s="97"/>
      <c r="H364" s="97"/>
    </row>
    <row r="365" spans="1:8" ht="15.75">
      <c r="A365" s="184" t="s">
        <v>319</v>
      </c>
      <c r="B365" s="184"/>
      <c r="C365" s="184"/>
      <c r="D365" s="97"/>
      <c r="E365" s="102"/>
      <c r="F365" s="97"/>
      <c r="G365" s="97"/>
      <c r="H365" s="97"/>
    </row>
    <row r="366" spans="1:8" ht="15.75">
      <c r="A366" s="98"/>
      <c r="B366" s="152"/>
      <c r="C366" s="152"/>
      <c r="D366" s="97"/>
      <c r="E366" s="97"/>
      <c r="F366" s="97"/>
      <c r="G366" s="97"/>
      <c r="H366" s="97"/>
    </row>
    <row r="367" spans="1:8" ht="15.75">
      <c r="A367" s="97"/>
      <c r="B367" s="152"/>
      <c r="C367" s="153"/>
      <c r="D367" s="97"/>
      <c r="E367" s="97"/>
      <c r="F367" s="97"/>
      <c r="G367" s="97"/>
      <c r="H367" s="97"/>
    </row>
    <row r="368" spans="1:8" ht="15.75">
      <c r="A368" s="98" t="s">
        <v>156</v>
      </c>
      <c r="B368" s="99">
        <v>46081</v>
      </c>
      <c r="C368" s="97"/>
      <c r="D368" s="103"/>
      <c r="E368" s="97"/>
      <c r="F368" s="97"/>
      <c r="G368" s="97"/>
      <c r="H368" s="97"/>
    </row>
    <row r="369" spans="1:11" ht="15.75">
      <c r="A369" s="101" t="s">
        <v>214</v>
      </c>
      <c r="B369" s="154">
        <v>51418208.859999999</v>
      </c>
      <c r="C369" s="97"/>
      <c r="D369" s="111"/>
      <c r="E369" s="97"/>
      <c r="F369" s="97"/>
      <c r="G369" s="97"/>
      <c r="H369" s="97"/>
    </row>
    <row r="370" spans="1:11" ht="15.75">
      <c r="A370" s="101" t="s">
        <v>215</v>
      </c>
      <c r="B370" s="154">
        <v>0</v>
      </c>
      <c r="C370" s="103"/>
      <c r="D370" s="97"/>
      <c r="E370" s="97"/>
      <c r="F370" s="97"/>
      <c r="G370" s="97"/>
      <c r="H370" s="97"/>
    </row>
    <row r="371" spans="1:11" ht="19.5" thickBot="1">
      <c r="A371" s="151" t="s">
        <v>216</v>
      </c>
      <c r="B371" s="155">
        <v>0</v>
      </c>
      <c r="C371" s="97"/>
      <c r="D371" s="97"/>
      <c r="E371" s="102"/>
      <c r="F371" s="97"/>
      <c r="G371" s="97"/>
      <c r="H371" s="97"/>
    </row>
    <row r="372" spans="1:11" ht="19.5" thickTop="1">
      <c r="A372" s="151" t="s">
        <v>217</v>
      </c>
      <c r="B372" s="156">
        <f>SUM(B369:B371)</f>
        <v>51418208.859999999</v>
      </c>
      <c r="C372" s="97"/>
      <c r="D372" s="97"/>
      <c r="E372" s="97"/>
      <c r="F372" s="97"/>
      <c r="G372" s="97"/>
      <c r="H372" s="97"/>
    </row>
    <row r="373" spans="1:11" ht="18.75">
      <c r="A373" s="194"/>
      <c r="B373" s="194"/>
      <c r="C373" s="194"/>
      <c r="D373" s="97"/>
      <c r="E373" s="97"/>
      <c r="F373" s="97"/>
      <c r="G373" s="97"/>
      <c r="H373" s="97"/>
    </row>
    <row r="374" spans="1:11" ht="31.5" customHeight="1">
      <c r="A374" s="107" t="s">
        <v>218</v>
      </c>
      <c r="B374" s="97"/>
      <c r="C374" s="97"/>
      <c r="D374" s="97"/>
      <c r="E374" s="97"/>
      <c r="F374" s="97"/>
      <c r="G374" s="97"/>
      <c r="H374" s="97"/>
    </row>
    <row r="375" spans="1:11">
      <c r="A375" s="97"/>
      <c r="B375" s="97"/>
      <c r="C375" s="97"/>
      <c r="D375" s="97"/>
      <c r="E375" s="97"/>
      <c r="F375" s="97"/>
      <c r="G375" s="97"/>
      <c r="H375" s="97"/>
    </row>
    <row r="376" spans="1:11" ht="15.75">
      <c r="A376" s="184" t="s">
        <v>320</v>
      </c>
      <c r="B376" s="184"/>
      <c r="C376" s="184"/>
      <c r="D376" s="97"/>
      <c r="E376" s="97"/>
      <c r="F376" s="97"/>
      <c r="G376" s="97"/>
      <c r="H376" s="97"/>
    </row>
    <row r="377" spans="1:11" ht="15.75" customHeight="1">
      <c r="A377" s="104"/>
      <c r="B377" s="104"/>
      <c r="C377" s="104"/>
      <c r="D377" s="97"/>
      <c r="E377" s="97"/>
      <c r="F377" s="97"/>
      <c r="G377" s="97"/>
      <c r="H377" s="97"/>
    </row>
    <row r="378" spans="1:11" ht="15.75">
      <c r="A378" s="98" t="s">
        <v>156</v>
      </c>
      <c r="B378" s="99">
        <v>46081</v>
      </c>
      <c r="C378" s="97"/>
      <c r="D378" s="97"/>
      <c r="E378" s="97"/>
      <c r="F378" s="97"/>
      <c r="G378" s="97"/>
      <c r="H378" s="97"/>
    </row>
    <row r="379" spans="1:11" ht="15.75">
      <c r="A379" s="101" t="s">
        <v>219</v>
      </c>
      <c r="B379" s="157">
        <v>43056857.240000002</v>
      </c>
      <c r="C379" s="97"/>
      <c r="D379" s="97"/>
      <c r="E379" s="97"/>
      <c r="F379" s="97"/>
      <c r="G379" s="97"/>
      <c r="H379" s="97"/>
    </row>
    <row r="380" spans="1:11" ht="15.75" hidden="1">
      <c r="A380" s="101" t="s">
        <v>220</v>
      </c>
      <c r="B380" s="157"/>
      <c r="C380" s="97"/>
      <c r="D380" s="97"/>
      <c r="E380" s="111"/>
      <c r="F380" s="97"/>
      <c r="G380" s="97"/>
      <c r="H380" s="97"/>
    </row>
    <row r="381" spans="1:11" ht="15.75">
      <c r="A381" s="101" t="s">
        <v>221</v>
      </c>
      <c r="B381" s="157">
        <v>0</v>
      </c>
      <c r="C381" s="97"/>
      <c r="D381" s="97"/>
      <c r="E381" s="97"/>
      <c r="F381" s="97"/>
      <c r="G381" s="97"/>
      <c r="H381" s="97"/>
    </row>
    <row r="382" spans="1:11" ht="15.75">
      <c r="A382" s="101" t="s">
        <v>222</v>
      </c>
      <c r="B382" s="157">
        <v>0</v>
      </c>
      <c r="C382" s="97"/>
      <c r="D382" s="97"/>
      <c r="E382" s="97"/>
      <c r="F382" s="97"/>
      <c r="G382" s="97"/>
      <c r="H382" s="97"/>
    </row>
    <row r="383" spans="1:11" ht="15.75" customHeight="1">
      <c r="A383" s="101" t="s">
        <v>223</v>
      </c>
      <c r="B383" s="157">
        <v>0</v>
      </c>
      <c r="C383" s="97"/>
      <c r="D383" s="97"/>
      <c r="E383" s="97"/>
      <c r="F383" s="97"/>
      <c r="G383" s="97"/>
      <c r="H383" s="97"/>
    </row>
    <row r="384" spans="1:11" ht="15.75" customHeight="1">
      <c r="A384" s="101" t="s">
        <v>224</v>
      </c>
      <c r="B384" s="157">
        <v>0</v>
      </c>
      <c r="C384" s="97"/>
      <c r="D384" s="97"/>
      <c r="E384" s="97"/>
      <c r="F384" s="97"/>
      <c r="G384" s="97"/>
      <c r="H384" s="97"/>
      <c r="I384" s="94"/>
      <c r="J384" s="94"/>
      <c r="K384" s="94"/>
    </row>
    <row r="385" spans="1:11" ht="15.75" customHeight="1">
      <c r="A385" s="101" t="s">
        <v>225</v>
      </c>
      <c r="B385" s="124">
        <v>0</v>
      </c>
      <c r="C385" s="103"/>
      <c r="D385" s="97"/>
      <c r="E385" s="97"/>
      <c r="F385" s="97"/>
      <c r="G385" s="97"/>
      <c r="H385" s="97"/>
    </row>
    <row r="386" spans="1:11" ht="15.75" customHeight="1">
      <c r="A386" s="101" t="s">
        <v>226</v>
      </c>
      <c r="B386" s="124">
        <v>391364.19</v>
      </c>
      <c r="C386" s="103"/>
      <c r="D386" s="97"/>
      <c r="E386" s="97"/>
      <c r="F386" s="97"/>
      <c r="G386" s="97"/>
      <c r="H386" s="97"/>
    </row>
    <row r="387" spans="1:11" ht="15.75">
      <c r="A387" s="101" t="s">
        <v>227</v>
      </c>
      <c r="B387" s="157">
        <v>3052731.64</v>
      </c>
      <c r="C387" s="103"/>
      <c r="D387" s="97"/>
      <c r="E387" s="97"/>
      <c r="F387" s="97"/>
      <c r="G387" s="97"/>
      <c r="H387" s="97"/>
    </row>
    <row r="388" spans="1:11" ht="15.75" customHeight="1">
      <c r="A388" s="101" t="s">
        <v>228</v>
      </c>
      <c r="B388" s="157">
        <v>3057035.71</v>
      </c>
      <c r="C388" s="103"/>
      <c r="D388" s="111"/>
      <c r="E388" s="97"/>
      <c r="F388" s="97"/>
      <c r="G388" s="97"/>
      <c r="H388" s="97"/>
    </row>
    <row r="389" spans="1:11" ht="15.75">
      <c r="A389" s="101" t="s">
        <v>229</v>
      </c>
      <c r="B389" s="158">
        <v>511068.15999999997</v>
      </c>
      <c r="C389" s="103"/>
      <c r="D389" s="97"/>
      <c r="E389" s="97"/>
      <c r="F389" s="97"/>
      <c r="G389" s="97"/>
      <c r="H389" s="97"/>
    </row>
    <row r="390" spans="1:11" s="94" customFormat="1" ht="16.5" thickBot="1">
      <c r="A390" s="104"/>
      <c r="B390" s="105">
        <f>SUM(B379:B389)</f>
        <v>50069056.939999998</v>
      </c>
      <c r="C390" s="103"/>
      <c r="D390" s="112"/>
      <c r="E390" s="97"/>
      <c r="F390" s="97"/>
      <c r="G390" s="97"/>
      <c r="H390" s="97"/>
      <c r="I390" s="79"/>
      <c r="J390" s="79"/>
      <c r="K390" s="79"/>
    </row>
    <row r="391" spans="1:11" ht="13.5" thickTop="1">
      <c r="A391" s="97"/>
      <c r="B391" s="97"/>
      <c r="C391" s="111"/>
      <c r="D391" s="97"/>
      <c r="E391" s="97"/>
      <c r="F391" s="97"/>
      <c r="G391" s="97"/>
      <c r="H391" s="97"/>
    </row>
    <row r="392" spans="1:11" ht="15.75">
      <c r="A392" s="159" t="s">
        <v>321</v>
      </c>
      <c r="B392" s="104"/>
      <c r="C392" s="160"/>
      <c r="D392" s="97"/>
      <c r="E392" s="97"/>
      <c r="F392" s="97"/>
      <c r="G392" s="97"/>
      <c r="H392" s="97"/>
    </row>
    <row r="393" spans="1:11">
      <c r="A393" s="97"/>
      <c r="B393" s="97"/>
      <c r="C393" s="97"/>
      <c r="D393" s="97"/>
      <c r="E393" s="97"/>
      <c r="F393" s="97"/>
      <c r="G393" s="97"/>
      <c r="H393" s="97"/>
    </row>
    <row r="394" spans="1:11" ht="18.75">
      <c r="A394" s="107" t="s">
        <v>230</v>
      </c>
      <c r="B394" s="173"/>
      <c r="C394" s="173"/>
      <c r="D394" s="173"/>
      <c r="E394" s="97"/>
      <c r="F394" s="97"/>
      <c r="G394" s="97"/>
      <c r="H394" s="97"/>
    </row>
    <row r="395" spans="1:11" ht="33.75" customHeight="1">
      <c r="A395" s="184" t="s">
        <v>322</v>
      </c>
      <c r="B395" s="184"/>
      <c r="C395" s="173"/>
      <c r="D395" s="173"/>
      <c r="E395" s="97"/>
      <c r="F395" s="97"/>
      <c r="G395" s="97"/>
      <c r="H395" s="97"/>
    </row>
    <row r="396" spans="1:11" ht="15">
      <c r="A396" s="104"/>
      <c r="B396" s="104"/>
      <c r="C396" s="104"/>
      <c r="D396" s="104"/>
      <c r="E396" s="97"/>
      <c r="F396" s="97"/>
      <c r="G396" s="97"/>
      <c r="H396" s="97"/>
    </row>
    <row r="397" spans="1:11" ht="15.75">
      <c r="A397" s="98" t="s">
        <v>156</v>
      </c>
      <c r="B397" s="99">
        <v>46081</v>
      </c>
      <c r="C397" s="104"/>
      <c r="D397" s="97"/>
      <c r="E397" s="97"/>
      <c r="F397" s="97"/>
      <c r="G397" s="97"/>
      <c r="H397" s="97"/>
    </row>
    <row r="398" spans="1:11" ht="15.75">
      <c r="A398" s="101" t="s">
        <v>231</v>
      </c>
      <c r="B398" s="161">
        <v>1969313.01</v>
      </c>
      <c r="C398" s="104"/>
      <c r="D398" s="97"/>
      <c r="E398" s="97"/>
      <c r="F398" s="97"/>
      <c r="G398" s="97"/>
      <c r="H398" s="97"/>
    </row>
    <row r="399" spans="1:11" ht="15.75">
      <c r="A399" s="101" t="s">
        <v>232</v>
      </c>
      <c r="B399" s="161">
        <v>0</v>
      </c>
      <c r="C399" s="104"/>
      <c r="D399" s="97"/>
      <c r="E399" s="97"/>
      <c r="F399" s="97"/>
      <c r="G399" s="97"/>
      <c r="H399" s="97"/>
    </row>
    <row r="400" spans="1:11" ht="15.75">
      <c r="A400" s="101" t="s">
        <v>233</v>
      </c>
      <c r="B400" s="161">
        <v>0</v>
      </c>
      <c r="C400" s="104"/>
      <c r="D400" s="97"/>
      <c r="E400" s="97"/>
      <c r="F400" s="97"/>
      <c r="G400" s="97"/>
      <c r="H400" s="97"/>
    </row>
    <row r="401" spans="1:8" ht="15.75">
      <c r="A401" s="101" t="s">
        <v>234</v>
      </c>
      <c r="B401" s="161">
        <v>263494</v>
      </c>
      <c r="C401" s="104"/>
      <c r="D401" s="97"/>
      <c r="E401" s="97"/>
      <c r="F401" s="97"/>
      <c r="G401" s="97"/>
      <c r="H401" s="97"/>
    </row>
    <row r="402" spans="1:8" ht="15.75">
      <c r="A402" s="101" t="s">
        <v>235</v>
      </c>
      <c r="B402" s="161">
        <v>271836.59999999998</v>
      </c>
      <c r="C402" s="104"/>
      <c r="D402" s="97"/>
      <c r="E402" s="97"/>
      <c r="F402" s="97"/>
      <c r="G402" s="97"/>
      <c r="H402" s="97"/>
    </row>
    <row r="403" spans="1:8" ht="15.75">
      <c r="A403" s="101" t="s">
        <v>236</v>
      </c>
      <c r="B403" s="161">
        <v>290527.8</v>
      </c>
      <c r="C403" s="104"/>
      <c r="D403" s="97"/>
      <c r="E403" s="97"/>
      <c r="F403" s="97"/>
      <c r="G403" s="97"/>
      <c r="H403" s="97"/>
    </row>
    <row r="404" spans="1:8" ht="15.75">
      <c r="A404" s="162" t="s">
        <v>237</v>
      </c>
      <c r="B404" s="161">
        <v>4361897</v>
      </c>
      <c r="C404" s="104"/>
      <c r="D404" s="112"/>
      <c r="E404" s="97"/>
      <c r="F404" s="97"/>
      <c r="G404" s="97"/>
      <c r="H404" s="97"/>
    </row>
    <row r="405" spans="1:8" ht="15.75" hidden="1">
      <c r="A405" s="162" t="s">
        <v>238</v>
      </c>
      <c r="B405" s="161">
        <v>0</v>
      </c>
      <c r="C405" s="104"/>
      <c r="D405" s="112"/>
      <c r="E405" s="97"/>
      <c r="F405" s="97"/>
      <c r="G405" s="97"/>
      <c r="H405" s="97"/>
    </row>
    <row r="406" spans="1:8" ht="15.75" hidden="1">
      <c r="A406" s="162" t="s">
        <v>239</v>
      </c>
      <c r="B406" s="161">
        <v>0</v>
      </c>
      <c r="C406" s="104"/>
      <c r="D406" s="112"/>
      <c r="E406" s="97"/>
      <c r="F406" s="97"/>
      <c r="G406" s="97"/>
      <c r="H406" s="97"/>
    </row>
    <row r="407" spans="1:8" ht="15.75" hidden="1">
      <c r="A407" s="162" t="s">
        <v>240</v>
      </c>
      <c r="B407" s="161">
        <v>0</v>
      </c>
      <c r="C407" s="104"/>
      <c r="D407" s="112"/>
      <c r="E407" s="97"/>
      <c r="F407" s="97"/>
      <c r="G407" s="97"/>
      <c r="H407" s="97"/>
    </row>
    <row r="408" spans="1:8" ht="15.75" hidden="1">
      <c r="A408" s="162" t="s">
        <v>241</v>
      </c>
      <c r="B408" s="161">
        <v>0</v>
      </c>
      <c r="C408" s="104"/>
      <c r="D408" s="112"/>
      <c r="E408" s="97"/>
      <c r="F408" s="97"/>
      <c r="G408" s="97"/>
      <c r="H408" s="97"/>
    </row>
    <row r="409" spans="1:8" ht="15.75">
      <c r="A409" s="162" t="s">
        <v>242</v>
      </c>
      <c r="B409" s="161">
        <v>29205</v>
      </c>
      <c r="C409" s="104"/>
      <c r="D409" s="112"/>
      <c r="E409" s="97"/>
      <c r="F409" s="97"/>
      <c r="G409" s="97"/>
      <c r="H409" s="97"/>
    </row>
    <row r="410" spans="1:8" ht="15.75" hidden="1">
      <c r="A410" s="162" t="s">
        <v>243</v>
      </c>
      <c r="B410" s="161">
        <v>0</v>
      </c>
      <c r="C410" s="104"/>
      <c r="D410" s="112"/>
      <c r="E410" s="97"/>
      <c r="F410" s="97"/>
      <c r="G410" s="97"/>
      <c r="H410" s="97"/>
    </row>
    <row r="411" spans="1:8" ht="15.75">
      <c r="A411" s="162" t="s">
        <v>244</v>
      </c>
      <c r="B411" s="161">
        <v>0</v>
      </c>
      <c r="C411" s="104"/>
      <c r="D411" s="112"/>
      <c r="E411" s="97"/>
      <c r="F411" s="97"/>
      <c r="G411" s="97"/>
      <c r="H411" s="97"/>
    </row>
    <row r="412" spans="1:8" ht="15.75">
      <c r="A412" s="162" t="s">
        <v>245</v>
      </c>
      <c r="B412" s="161">
        <v>0</v>
      </c>
      <c r="C412" s="104"/>
      <c r="D412" s="112"/>
      <c r="E412" s="97"/>
      <c r="F412" s="97"/>
      <c r="G412" s="97"/>
      <c r="H412" s="97"/>
    </row>
    <row r="413" spans="1:8" ht="15.75">
      <c r="A413" s="162" t="s">
        <v>240</v>
      </c>
      <c r="B413" s="161">
        <v>0</v>
      </c>
      <c r="C413" s="104"/>
      <c r="D413" s="112"/>
      <c r="E413" s="97"/>
      <c r="F413" s="97"/>
      <c r="G413" s="97"/>
      <c r="H413" s="97"/>
    </row>
    <row r="414" spans="1:8" ht="15.75">
      <c r="A414" s="162" t="s">
        <v>241</v>
      </c>
      <c r="B414" s="161">
        <v>0</v>
      </c>
      <c r="C414" s="104"/>
      <c r="D414" s="112"/>
      <c r="E414" s="97"/>
      <c r="F414" s="97"/>
      <c r="G414" s="97"/>
      <c r="H414" s="97"/>
    </row>
    <row r="415" spans="1:8" ht="15.75">
      <c r="A415" s="162" t="s">
        <v>243</v>
      </c>
      <c r="B415" s="161">
        <v>0</v>
      </c>
      <c r="C415" s="104"/>
      <c r="D415" s="112"/>
      <c r="E415" s="97"/>
      <c r="F415" s="97"/>
      <c r="G415" s="97"/>
      <c r="H415" s="97"/>
    </row>
    <row r="416" spans="1:8" ht="15.75">
      <c r="A416" s="162" t="s">
        <v>246</v>
      </c>
      <c r="B416" s="161">
        <v>0</v>
      </c>
      <c r="C416" s="104"/>
      <c r="D416" s="112"/>
      <c r="E416" s="97"/>
      <c r="F416" s="97"/>
      <c r="G416" s="97"/>
      <c r="H416" s="97"/>
    </row>
    <row r="417" spans="1:8" ht="15.75">
      <c r="A417" s="162" t="s">
        <v>247</v>
      </c>
      <c r="B417" s="161">
        <v>512750</v>
      </c>
      <c r="C417" s="104"/>
      <c r="D417" s="112"/>
      <c r="E417" s="97"/>
      <c r="F417" s="97"/>
      <c r="G417" s="97"/>
      <c r="H417" s="97"/>
    </row>
    <row r="418" spans="1:8" ht="15.75">
      <c r="A418" s="162" t="s">
        <v>248</v>
      </c>
      <c r="B418" s="161">
        <v>114920</v>
      </c>
      <c r="C418" s="104"/>
      <c r="D418" s="112"/>
      <c r="E418" s="97"/>
      <c r="F418" s="97"/>
      <c r="G418" s="97"/>
      <c r="H418" s="97"/>
    </row>
    <row r="419" spans="1:8" ht="15.75">
      <c r="A419" s="162" t="s">
        <v>249</v>
      </c>
      <c r="B419" s="161">
        <v>0</v>
      </c>
      <c r="C419" s="104"/>
      <c r="D419" s="112"/>
      <c r="E419" s="97"/>
      <c r="F419" s="97"/>
      <c r="G419" s="97"/>
      <c r="H419" s="97"/>
    </row>
    <row r="420" spans="1:8" ht="15.75">
      <c r="A420" s="162" t="s">
        <v>250</v>
      </c>
      <c r="B420" s="161">
        <v>0</v>
      </c>
      <c r="C420" s="104"/>
      <c r="D420" s="112"/>
      <c r="E420" s="97"/>
      <c r="F420" s="97"/>
      <c r="G420" s="97"/>
      <c r="H420" s="97"/>
    </row>
    <row r="421" spans="1:8" ht="15.75">
      <c r="A421" s="162" t="s">
        <v>251</v>
      </c>
      <c r="B421" s="161">
        <v>4946935.95</v>
      </c>
      <c r="C421" s="104"/>
      <c r="D421" s="112"/>
      <c r="E421" s="97"/>
      <c r="F421" s="97"/>
      <c r="G421" s="97"/>
      <c r="H421" s="97"/>
    </row>
    <row r="422" spans="1:8" ht="15.75">
      <c r="A422" s="162" t="s">
        <v>252</v>
      </c>
      <c r="B422" s="161">
        <v>1298</v>
      </c>
      <c r="C422" s="104"/>
      <c r="D422" s="112"/>
      <c r="E422" s="97"/>
      <c r="F422" s="97"/>
      <c r="G422" s="97"/>
      <c r="H422" s="97"/>
    </row>
    <row r="423" spans="1:8" ht="15.75">
      <c r="A423" s="162" t="s">
        <v>253</v>
      </c>
      <c r="B423" s="161">
        <v>0</v>
      </c>
      <c r="C423" s="104"/>
      <c r="D423" s="112"/>
      <c r="E423" s="97"/>
      <c r="F423" s="97"/>
      <c r="G423" s="97"/>
      <c r="H423" s="97"/>
    </row>
    <row r="424" spans="1:8" ht="15.75" hidden="1">
      <c r="A424" s="162" t="s">
        <v>254</v>
      </c>
      <c r="B424" s="161">
        <v>0</v>
      </c>
      <c r="C424" s="104"/>
      <c r="D424" s="112"/>
      <c r="E424" s="97"/>
      <c r="F424" s="97"/>
      <c r="G424" s="97"/>
      <c r="H424" s="97"/>
    </row>
    <row r="425" spans="1:8" ht="15.75">
      <c r="A425" s="162" t="s">
        <v>255</v>
      </c>
      <c r="B425" s="161">
        <v>230561.99</v>
      </c>
      <c r="C425" s="104"/>
      <c r="D425" s="112"/>
      <c r="E425" s="97"/>
      <c r="F425" s="97"/>
      <c r="G425" s="97"/>
      <c r="H425" s="97"/>
    </row>
    <row r="426" spans="1:8" ht="15.75">
      <c r="A426" s="162" t="s">
        <v>256</v>
      </c>
      <c r="B426" s="161">
        <v>638421.18000000005</v>
      </c>
      <c r="C426" s="104"/>
      <c r="D426" s="112"/>
      <c r="E426" s="97"/>
      <c r="F426" s="97"/>
      <c r="G426" s="97"/>
      <c r="H426" s="97"/>
    </row>
    <row r="427" spans="1:8" ht="15.75">
      <c r="A427" s="162" t="s">
        <v>257</v>
      </c>
      <c r="B427" s="161">
        <v>515534.5</v>
      </c>
      <c r="C427" s="104"/>
      <c r="D427" s="112"/>
      <c r="E427" s="97"/>
      <c r="F427" s="97"/>
      <c r="G427" s="97"/>
      <c r="H427" s="97"/>
    </row>
    <row r="428" spans="1:8" ht="15.75">
      <c r="A428" s="162" t="s">
        <v>258</v>
      </c>
      <c r="B428" s="161">
        <f>3060051.06+115000</f>
        <v>3175051.06</v>
      </c>
      <c r="C428" s="104"/>
      <c r="D428" s="112"/>
      <c r="E428" s="97"/>
      <c r="F428" s="97"/>
      <c r="G428" s="97"/>
      <c r="H428" s="97"/>
    </row>
    <row r="429" spans="1:8" ht="15.75">
      <c r="A429" s="162" t="s">
        <v>259</v>
      </c>
      <c r="B429" s="161">
        <v>0</v>
      </c>
      <c r="C429" s="104"/>
      <c r="D429" s="112"/>
      <c r="E429" s="97"/>
      <c r="F429" s="97"/>
      <c r="G429" s="97"/>
      <c r="H429" s="97"/>
    </row>
    <row r="430" spans="1:8" ht="15.75">
      <c r="A430" s="162" t="s">
        <v>260</v>
      </c>
      <c r="B430" s="161">
        <v>87408.5</v>
      </c>
      <c r="C430" s="104"/>
      <c r="D430" s="112"/>
      <c r="E430" s="97"/>
      <c r="F430" s="97"/>
      <c r="G430" s="97"/>
      <c r="H430" s="97"/>
    </row>
    <row r="431" spans="1:8" ht="15.75">
      <c r="A431" s="162" t="s">
        <v>261</v>
      </c>
      <c r="B431" s="161">
        <v>19817.39</v>
      </c>
      <c r="C431" s="104"/>
      <c r="D431" s="112"/>
      <c r="E431" s="97"/>
      <c r="F431" s="97"/>
      <c r="G431" s="97"/>
      <c r="H431" s="97"/>
    </row>
    <row r="432" spans="1:8" ht="15.75">
      <c r="A432" s="162" t="s">
        <v>262</v>
      </c>
      <c r="B432" s="161">
        <v>41890</v>
      </c>
      <c r="C432" s="104"/>
      <c r="D432" s="112"/>
      <c r="E432" s="97"/>
      <c r="F432" s="97"/>
      <c r="G432" s="97"/>
      <c r="H432" s="97"/>
    </row>
    <row r="433" spans="1:8" ht="15.75">
      <c r="A433" s="162" t="s">
        <v>263</v>
      </c>
      <c r="B433" s="161">
        <v>0</v>
      </c>
      <c r="C433" s="104"/>
      <c r="D433" s="112"/>
      <c r="E433" s="97"/>
      <c r="F433" s="97"/>
      <c r="G433" s="97"/>
      <c r="H433" s="97"/>
    </row>
    <row r="434" spans="1:8" ht="15.75" hidden="1">
      <c r="A434" s="162" t="s">
        <v>264</v>
      </c>
      <c r="B434" s="161">
        <v>0</v>
      </c>
      <c r="C434" s="104"/>
      <c r="D434" s="112"/>
      <c r="E434" s="97"/>
      <c r="F434" s="97"/>
      <c r="G434" s="97"/>
      <c r="H434" s="97"/>
    </row>
    <row r="435" spans="1:8" ht="15.75">
      <c r="A435" s="162" t="s">
        <v>265</v>
      </c>
      <c r="B435" s="161">
        <v>0</v>
      </c>
      <c r="C435" s="104"/>
      <c r="D435" s="112"/>
      <c r="E435" s="97"/>
      <c r="F435" s="97"/>
      <c r="G435" s="97"/>
      <c r="H435" s="97"/>
    </row>
    <row r="436" spans="1:8" ht="15.75">
      <c r="A436" s="162" t="s">
        <v>266</v>
      </c>
      <c r="B436" s="161">
        <v>525041</v>
      </c>
      <c r="C436" s="104"/>
      <c r="D436" s="112"/>
      <c r="E436" s="97"/>
      <c r="F436" s="97"/>
      <c r="G436" s="97"/>
      <c r="H436" s="97"/>
    </row>
    <row r="437" spans="1:8" ht="16.5" thickBot="1">
      <c r="A437" s="104"/>
      <c r="B437" s="163">
        <f>SUM(B398:B436)</f>
        <v>17995902.98</v>
      </c>
      <c r="C437" s="103"/>
      <c r="D437" s="97"/>
      <c r="E437" s="97"/>
      <c r="F437" s="97"/>
      <c r="G437" s="97"/>
      <c r="H437" s="97"/>
    </row>
    <row r="438" spans="1:8" ht="13.5" thickTop="1">
      <c r="A438" s="97"/>
      <c r="B438" s="97"/>
      <c r="C438" s="112"/>
      <c r="D438" s="97"/>
      <c r="E438" s="97"/>
      <c r="F438" s="97"/>
      <c r="G438" s="97"/>
      <c r="H438" s="97"/>
    </row>
    <row r="439" spans="1:8" ht="18.75">
      <c r="A439" s="194" t="s">
        <v>93</v>
      </c>
      <c r="B439" s="194"/>
      <c r="C439" s="194"/>
      <c r="D439" s="97"/>
      <c r="E439" s="97"/>
      <c r="F439" s="97"/>
      <c r="G439" s="97"/>
      <c r="H439" s="97"/>
    </row>
    <row r="440" spans="1:8" ht="18.75">
      <c r="A440" s="195" t="s">
        <v>94</v>
      </c>
      <c r="B440" s="195"/>
      <c r="C440" s="195"/>
      <c r="D440" s="97"/>
      <c r="E440" s="97"/>
      <c r="F440" s="97"/>
      <c r="G440" s="97"/>
      <c r="H440" s="97"/>
    </row>
    <row r="441" spans="1:8" ht="18.75">
      <c r="A441" s="174"/>
      <c r="B441" s="174"/>
      <c r="C441" s="174"/>
      <c r="D441" s="97"/>
      <c r="E441" s="97"/>
      <c r="F441" s="97"/>
      <c r="G441" s="97"/>
      <c r="H441" s="97"/>
    </row>
    <row r="442" spans="1:8">
      <c r="A442" s="97"/>
      <c r="B442" s="164"/>
      <c r="C442" s="97"/>
      <c r="D442" s="165"/>
      <c r="E442" s="97"/>
      <c r="F442" s="97"/>
      <c r="G442" s="97"/>
      <c r="H442" s="97"/>
    </row>
    <row r="443" spans="1:8" ht="18.75">
      <c r="A443" s="107" t="s">
        <v>267</v>
      </c>
      <c r="B443" s="97"/>
      <c r="C443" s="97"/>
      <c r="D443" s="97"/>
      <c r="E443" s="97"/>
      <c r="F443" s="97"/>
      <c r="G443" s="97"/>
      <c r="H443" s="97"/>
    </row>
    <row r="444" spans="1:8" ht="15.75">
      <c r="A444" s="101" t="s">
        <v>323</v>
      </c>
      <c r="B444" s="104"/>
      <c r="C444" s="104"/>
      <c r="D444" s="97"/>
      <c r="E444" s="97"/>
      <c r="F444" s="97"/>
      <c r="G444" s="97"/>
      <c r="H444" s="97"/>
    </row>
    <row r="445" spans="1:8" ht="15.75">
      <c r="A445" s="98" t="s">
        <v>156</v>
      </c>
      <c r="B445" s="99">
        <v>46081</v>
      </c>
      <c r="C445" s="97"/>
      <c r="D445" s="97"/>
      <c r="E445" s="97"/>
      <c r="F445" s="97"/>
      <c r="G445" s="97"/>
      <c r="H445" s="97"/>
    </row>
    <row r="446" spans="1:8" ht="15.75">
      <c r="A446" s="101" t="s">
        <v>268</v>
      </c>
      <c r="B446" s="166">
        <v>815461.77</v>
      </c>
      <c r="C446" s="97"/>
      <c r="D446" s="97"/>
      <c r="E446" s="97"/>
      <c r="F446" s="97"/>
      <c r="G446" s="97"/>
      <c r="H446" s="97"/>
    </row>
    <row r="447" spans="1:8" ht="15.75">
      <c r="A447" s="101"/>
      <c r="B447" s="97"/>
      <c r="C447" s="97"/>
      <c r="D447" s="97"/>
      <c r="E447" s="97"/>
      <c r="F447" s="97"/>
      <c r="G447" s="97"/>
      <c r="H447" s="97"/>
    </row>
    <row r="448" spans="1:8" ht="18.75">
      <c r="A448" s="107" t="s">
        <v>269</v>
      </c>
      <c r="B448" s="97"/>
      <c r="C448" s="97"/>
      <c r="D448" s="97"/>
      <c r="E448" s="97"/>
      <c r="F448" s="97"/>
      <c r="G448" s="97"/>
      <c r="H448" s="97"/>
    </row>
    <row r="449" spans="1:8" ht="15.75">
      <c r="A449" s="101" t="s">
        <v>324</v>
      </c>
      <c r="B449" s="167"/>
      <c r="C449" s="97"/>
      <c r="D449" s="97"/>
      <c r="E449" s="97"/>
      <c r="F449" s="97"/>
      <c r="G449" s="97"/>
      <c r="H449" s="97"/>
    </row>
    <row r="450" spans="1:8" ht="15.75">
      <c r="A450" s="98" t="s">
        <v>156</v>
      </c>
      <c r="B450" s="99">
        <v>46081</v>
      </c>
      <c r="C450" s="97"/>
      <c r="D450" s="97"/>
      <c r="E450" s="97"/>
      <c r="F450" s="97"/>
      <c r="G450" s="97"/>
      <c r="H450" s="97"/>
    </row>
    <row r="451" spans="1:8" ht="15.75">
      <c r="A451" s="101" t="s">
        <v>270</v>
      </c>
      <c r="B451" s="117">
        <v>0</v>
      </c>
      <c r="C451" s="97"/>
      <c r="D451" s="97"/>
      <c r="E451" s="97"/>
      <c r="F451" s="97"/>
      <c r="G451" s="97"/>
      <c r="H451" s="97"/>
    </row>
    <row r="452" spans="1:8" ht="15.75">
      <c r="A452" s="101" t="s">
        <v>271</v>
      </c>
      <c r="B452" s="117">
        <v>0</v>
      </c>
      <c r="C452" s="97"/>
      <c r="D452" s="97"/>
      <c r="E452" s="97"/>
      <c r="F452" s="97"/>
      <c r="G452" s="97"/>
      <c r="H452" s="97"/>
    </row>
    <row r="453" spans="1:8" ht="15.75">
      <c r="A453" s="101" t="s">
        <v>272</v>
      </c>
      <c r="B453" s="168">
        <v>34926.410000000003</v>
      </c>
      <c r="C453" s="97"/>
      <c r="D453" s="111"/>
      <c r="E453" s="97"/>
      <c r="F453" s="97"/>
      <c r="G453" s="97"/>
      <c r="H453" s="97"/>
    </row>
    <row r="454" spans="1:8" ht="15.75">
      <c r="A454" s="101" t="s">
        <v>273</v>
      </c>
      <c r="B454" s="168">
        <v>88200</v>
      </c>
      <c r="C454" s="97"/>
      <c r="D454" s="111"/>
      <c r="E454" s="97"/>
      <c r="F454" s="97"/>
      <c r="G454" s="97"/>
      <c r="H454" s="97"/>
    </row>
    <row r="455" spans="1:8" ht="15.75">
      <c r="A455" s="101" t="s">
        <v>274</v>
      </c>
      <c r="B455" s="169">
        <v>220000</v>
      </c>
      <c r="C455" s="97"/>
      <c r="D455" s="97"/>
      <c r="E455" s="111"/>
      <c r="F455" s="97"/>
      <c r="G455" s="97"/>
      <c r="H455" s="97"/>
    </row>
    <row r="456" spans="1:8" ht="15.75">
      <c r="A456" s="101" t="s">
        <v>275</v>
      </c>
      <c r="B456" s="169">
        <v>0</v>
      </c>
      <c r="C456" s="97"/>
      <c r="D456" s="97"/>
      <c r="E456" s="111"/>
      <c r="F456" s="97"/>
      <c r="G456" s="97"/>
      <c r="H456" s="97"/>
    </row>
    <row r="457" spans="1:8" ht="15.75">
      <c r="A457" s="101" t="s">
        <v>276</v>
      </c>
      <c r="B457" s="169">
        <v>0</v>
      </c>
      <c r="C457" s="97"/>
      <c r="D457" s="97"/>
      <c r="E457" s="111"/>
      <c r="F457" s="97"/>
      <c r="G457" s="97"/>
      <c r="H457" s="97"/>
    </row>
    <row r="458" spans="1:8" ht="15.75">
      <c r="A458" s="101" t="s">
        <v>277</v>
      </c>
      <c r="B458" s="169">
        <v>0</v>
      </c>
      <c r="C458" s="97"/>
      <c r="D458" s="97"/>
      <c r="E458" s="111"/>
      <c r="F458" s="97"/>
      <c r="G458" s="97"/>
      <c r="H458" s="97"/>
    </row>
    <row r="459" spans="1:8" ht="15.75">
      <c r="A459" s="101" t="s">
        <v>278</v>
      </c>
      <c r="B459" s="169">
        <v>250055.81</v>
      </c>
      <c r="C459" s="97"/>
      <c r="D459" s="97"/>
      <c r="E459" s="111"/>
      <c r="F459" s="97"/>
      <c r="G459" s="97"/>
      <c r="H459" s="97"/>
    </row>
    <row r="460" spans="1:8" ht="15.75">
      <c r="A460" s="101" t="s">
        <v>279</v>
      </c>
      <c r="B460" s="169">
        <v>0</v>
      </c>
      <c r="C460" s="97"/>
      <c r="D460" s="97"/>
      <c r="E460" s="111"/>
      <c r="F460" s="97"/>
      <c r="G460" s="97"/>
      <c r="H460" s="97"/>
    </row>
    <row r="461" spans="1:8" ht="15.75">
      <c r="A461" s="101" t="s">
        <v>301</v>
      </c>
      <c r="B461" s="169">
        <v>0</v>
      </c>
      <c r="C461" s="97"/>
      <c r="D461" s="97"/>
      <c r="E461" s="111"/>
      <c r="F461" s="97"/>
      <c r="G461" s="97"/>
      <c r="H461" s="97"/>
    </row>
    <row r="462" spans="1:8" ht="15.75">
      <c r="A462" s="101" t="s">
        <v>280</v>
      </c>
      <c r="B462" s="169">
        <v>0</v>
      </c>
      <c r="C462" s="97"/>
      <c r="D462" s="97"/>
      <c r="E462" s="111"/>
      <c r="F462" s="97"/>
      <c r="G462" s="97"/>
      <c r="H462" s="97"/>
    </row>
    <row r="463" spans="1:8" ht="15.75" hidden="1">
      <c r="A463" s="101" t="s">
        <v>281</v>
      </c>
      <c r="B463" s="169">
        <v>0</v>
      </c>
      <c r="C463" s="97"/>
      <c r="D463" s="97"/>
      <c r="E463" s="111"/>
      <c r="F463" s="97"/>
      <c r="G463" s="97"/>
      <c r="H463" s="97"/>
    </row>
    <row r="464" spans="1:8" ht="15.75" hidden="1">
      <c r="A464" s="101" t="s">
        <v>282</v>
      </c>
      <c r="B464" s="169">
        <v>0</v>
      </c>
      <c r="C464" s="97"/>
      <c r="D464" s="97"/>
      <c r="E464" s="111"/>
      <c r="F464" s="97"/>
      <c r="G464" s="97"/>
      <c r="H464" s="97"/>
    </row>
    <row r="465" spans="1:8" ht="15.75">
      <c r="A465" s="101" t="s">
        <v>283</v>
      </c>
      <c r="B465" s="169">
        <v>0</v>
      </c>
      <c r="C465" s="97"/>
      <c r="D465" s="97"/>
      <c r="E465" s="111"/>
      <c r="F465" s="97"/>
      <c r="G465" s="97"/>
      <c r="H465" s="97"/>
    </row>
    <row r="466" spans="1:8" ht="15.75">
      <c r="A466" s="101" t="s">
        <v>284</v>
      </c>
      <c r="B466" s="169">
        <v>0</v>
      </c>
      <c r="C466" s="97"/>
      <c r="D466" s="97"/>
      <c r="E466" s="111"/>
      <c r="F466" s="97"/>
      <c r="G466" s="97"/>
      <c r="H466" s="97"/>
    </row>
    <row r="467" spans="1:8" ht="15.75">
      <c r="A467" s="101" t="s">
        <v>285</v>
      </c>
      <c r="B467" s="169">
        <v>45466.67</v>
      </c>
      <c r="C467" s="97"/>
      <c r="D467" s="97"/>
      <c r="E467" s="111"/>
      <c r="F467" s="97"/>
      <c r="G467" s="97"/>
      <c r="H467" s="97"/>
    </row>
    <row r="468" spans="1:8" ht="15.75">
      <c r="A468" s="101" t="s">
        <v>286</v>
      </c>
      <c r="B468" s="169">
        <v>0</v>
      </c>
      <c r="C468" s="97"/>
      <c r="D468" s="97"/>
      <c r="E468" s="111"/>
      <c r="F468" s="97"/>
      <c r="G468" s="97"/>
      <c r="H468" s="97"/>
    </row>
    <row r="469" spans="1:8" ht="15.75">
      <c r="A469" s="101" t="s">
        <v>287</v>
      </c>
      <c r="B469" s="169">
        <v>484426.25</v>
      </c>
      <c r="C469" s="97"/>
      <c r="D469" s="97"/>
      <c r="E469" s="111"/>
      <c r="F469" s="97"/>
      <c r="G469" s="97"/>
      <c r="H469" s="97"/>
    </row>
    <row r="470" spans="1:8" ht="15.75">
      <c r="A470" s="101" t="s">
        <v>325</v>
      </c>
      <c r="B470" s="169">
        <v>100000</v>
      </c>
      <c r="C470" s="97"/>
      <c r="D470" s="97"/>
      <c r="E470" s="111"/>
      <c r="F470" s="97"/>
      <c r="G470" s="97"/>
      <c r="H470" s="97"/>
    </row>
    <row r="471" spans="1:8" ht="15.75">
      <c r="A471" s="101" t="s">
        <v>288</v>
      </c>
      <c r="B471" s="169">
        <v>87320</v>
      </c>
      <c r="C471" s="97"/>
      <c r="D471" s="97"/>
      <c r="E471" s="111"/>
      <c r="F471" s="97"/>
      <c r="G471" s="97"/>
      <c r="H471" s="97"/>
    </row>
    <row r="472" spans="1:8" ht="15.75">
      <c r="A472" s="101" t="s">
        <v>302</v>
      </c>
      <c r="B472" s="169">
        <v>0</v>
      </c>
      <c r="C472" s="97"/>
      <c r="D472" s="97"/>
      <c r="E472" s="111"/>
      <c r="F472" s="97"/>
      <c r="G472" s="97"/>
      <c r="H472" s="97"/>
    </row>
    <row r="473" spans="1:8" ht="15.75">
      <c r="A473" s="101" t="s">
        <v>289</v>
      </c>
      <c r="B473" s="169">
        <v>0</v>
      </c>
      <c r="C473" s="97"/>
      <c r="D473" s="97"/>
      <c r="E473" s="111"/>
      <c r="F473" s="97"/>
      <c r="G473" s="97"/>
      <c r="H473" s="97"/>
    </row>
    <row r="474" spans="1:8" ht="15.75">
      <c r="A474" s="101" t="s">
        <v>290</v>
      </c>
      <c r="B474" s="169">
        <v>0</v>
      </c>
      <c r="C474" s="97"/>
      <c r="D474" s="97"/>
      <c r="E474" s="111"/>
      <c r="F474" s="97"/>
      <c r="G474" s="97"/>
      <c r="H474" s="97"/>
    </row>
    <row r="475" spans="1:8" ht="15.75">
      <c r="A475" s="97" t="s">
        <v>291</v>
      </c>
      <c r="B475" s="157">
        <v>28500</v>
      </c>
      <c r="C475" s="97"/>
      <c r="D475" s="97"/>
      <c r="E475" s="97"/>
      <c r="F475" s="97"/>
      <c r="G475" s="97"/>
      <c r="H475" s="97"/>
    </row>
    <row r="476" spans="1:8" ht="15.75">
      <c r="A476" s="97" t="s">
        <v>300</v>
      </c>
      <c r="B476" s="157">
        <v>0</v>
      </c>
      <c r="C476" s="97"/>
      <c r="D476" s="97"/>
      <c r="E476" s="97"/>
      <c r="F476" s="97"/>
      <c r="G476" s="97"/>
      <c r="H476" s="97"/>
    </row>
    <row r="477" spans="1:8" ht="15.75">
      <c r="A477" s="97" t="s">
        <v>292</v>
      </c>
      <c r="B477" s="157">
        <v>0</v>
      </c>
      <c r="C477" s="97"/>
      <c r="D477" s="97"/>
      <c r="E477" s="97"/>
      <c r="F477" s="97"/>
      <c r="G477" s="97"/>
      <c r="H477" s="97"/>
    </row>
    <row r="478" spans="1:8" ht="15.75">
      <c r="A478" s="97" t="s">
        <v>293</v>
      </c>
      <c r="B478" s="157">
        <v>0</v>
      </c>
      <c r="C478" s="97"/>
      <c r="D478" s="111"/>
      <c r="E478" s="97"/>
      <c r="F478" s="97"/>
      <c r="G478" s="97"/>
      <c r="H478" s="97"/>
    </row>
    <row r="479" spans="1:8" ht="15.75">
      <c r="A479" s="97" t="s">
        <v>294</v>
      </c>
      <c r="B479" s="157">
        <v>0</v>
      </c>
      <c r="C479" s="97"/>
      <c r="D479" s="97"/>
      <c r="E479" s="97"/>
      <c r="F479" s="97"/>
      <c r="G479" s="97"/>
      <c r="H479" s="97"/>
    </row>
    <row r="480" spans="1:8" ht="15.75">
      <c r="A480" s="97"/>
      <c r="B480" s="170">
        <f>SUM(B451:B479)</f>
        <v>1338895.1400000001</v>
      </c>
      <c r="C480" s="97"/>
      <c r="D480" s="97"/>
      <c r="E480" s="97"/>
      <c r="F480" s="97"/>
      <c r="G480" s="97"/>
      <c r="H480" s="97"/>
    </row>
    <row r="481" spans="1:8" ht="19.5" thickBot="1">
      <c r="A481" s="171" t="s">
        <v>295</v>
      </c>
      <c r="B481" s="172">
        <f>+B390+B437+B447+B480+B446</f>
        <v>70219316.829999998</v>
      </c>
      <c r="C481" s="112"/>
      <c r="D481" s="103"/>
      <c r="E481" s="97"/>
      <c r="F481" s="97"/>
      <c r="G481" s="97"/>
      <c r="H481" s="97"/>
    </row>
    <row r="482" spans="1:8" ht="13.5" thickTop="1">
      <c r="A482" s="97"/>
      <c r="B482" s="111"/>
      <c r="C482" s="97"/>
      <c r="D482" s="111"/>
      <c r="E482" s="97"/>
      <c r="F482" s="97"/>
      <c r="G482" s="97"/>
      <c r="H482" s="97"/>
    </row>
    <row r="483" spans="1:8">
      <c r="A483" s="97"/>
      <c r="B483" s="97"/>
      <c r="C483" s="112"/>
      <c r="D483" s="97"/>
      <c r="E483" s="97"/>
      <c r="F483" s="97"/>
      <c r="G483" s="97"/>
      <c r="H483" s="97"/>
    </row>
    <row r="484" spans="1:8" ht="18.75" hidden="1">
      <c r="A484" s="107" t="s">
        <v>296</v>
      </c>
      <c r="B484" s="97"/>
      <c r="C484" s="97"/>
      <c r="D484" s="97"/>
      <c r="E484" s="97"/>
      <c r="F484" s="97"/>
      <c r="G484" s="97"/>
      <c r="H484" s="97"/>
    </row>
    <row r="485" spans="1:8" hidden="1">
      <c r="A485" s="97"/>
      <c r="B485" s="97"/>
      <c r="C485" s="97"/>
      <c r="D485" s="97"/>
      <c r="E485" s="97"/>
      <c r="F485" s="97"/>
      <c r="G485" s="97"/>
      <c r="H485" s="97"/>
    </row>
    <row r="486" spans="1:8" ht="15.75" hidden="1">
      <c r="A486" s="101" t="s">
        <v>297</v>
      </c>
      <c r="B486" s="101"/>
      <c r="C486" s="101"/>
      <c r="D486" s="97"/>
      <c r="E486" s="97"/>
      <c r="F486" s="97"/>
      <c r="G486" s="97"/>
      <c r="H486" s="97"/>
    </row>
    <row r="487" spans="1:8" ht="15.75" hidden="1">
      <c r="A487" s="101" t="s">
        <v>298</v>
      </c>
      <c r="B487" s="101"/>
      <c r="C487" s="101"/>
      <c r="D487" s="97"/>
      <c r="E487" s="97"/>
      <c r="F487" s="97"/>
      <c r="G487" s="97"/>
      <c r="H487" s="97"/>
    </row>
    <row r="488" spans="1:8">
      <c r="A488" s="97"/>
      <c r="B488" s="97"/>
      <c r="C488" s="97"/>
      <c r="D488" s="97"/>
      <c r="E488" s="97"/>
      <c r="F488" s="97"/>
      <c r="G488" s="97"/>
      <c r="H488" s="97"/>
    </row>
    <row r="489" spans="1:8">
      <c r="A489" s="97"/>
      <c r="B489" s="97"/>
      <c r="C489" s="97"/>
      <c r="D489" s="97"/>
      <c r="E489" s="97"/>
      <c r="F489" s="97"/>
      <c r="G489" s="97"/>
      <c r="H489" s="97"/>
    </row>
    <row r="490" spans="1:8">
      <c r="A490" s="97"/>
      <c r="B490" s="97"/>
      <c r="C490" s="97"/>
      <c r="D490" s="97"/>
      <c r="E490" s="97"/>
      <c r="F490" s="97"/>
      <c r="G490" s="97"/>
      <c r="H490" s="97"/>
    </row>
    <row r="491" spans="1:8">
      <c r="A491" s="97"/>
      <c r="B491" s="97"/>
      <c r="C491" s="97"/>
      <c r="D491" s="97"/>
      <c r="E491" s="97"/>
      <c r="F491" s="97"/>
      <c r="G491" s="97"/>
      <c r="H491" s="97"/>
    </row>
  </sheetData>
  <protectedRanges>
    <protectedRange algorithmName="SHA-512" hashValue="ZAfGeYA5VbL0gG93akD1xexJu2rI3UXxHwEtGuh6c0glGlh5rE1RHQPZZ54q7AqVc1jO4jlchft9pel46vZT4g==" saltValue="JJI+A7ZZczdDIztssZc9Vg==" spinCount="100000" sqref="B369" name="Rango1_1"/>
    <protectedRange algorithmName="SHA-512" hashValue="ZAfGeYA5VbL0gG93akD1xexJu2rI3UXxHwEtGuh6c0glGlh5rE1RHQPZZ54q7AqVc1jO4jlchft9pel46vZT4g==" saltValue="JJI+A7ZZczdDIztssZc9Vg==" spinCount="100000" sqref="B358" name="Rango1_1_1"/>
  </protectedRanges>
  <mergeCells count="35">
    <mergeCell ref="A373:C373"/>
    <mergeCell ref="A376:C376"/>
    <mergeCell ref="A395:B395"/>
    <mergeCell ref="A439:C439"/>
    <mergeCell ref="A440:C440"/>
    <mergeCell ref="A365:C365"/>
    <mergeCell ref="A260:C260"/>
    <mergeCell ref="A302:C302"/>
    <mergeCell ref="A303:C303"/>
    <mergeCell ref="A313:C313"/>
    <mergeCell ref="A320:C320"/>
    <mergeCell ref="A330:C330"/>
    <mergeCell ref="A335:C335"/>
    <mergeCell ref="A347:C347"/>
    <mergeCell ref="A355:C355"/>
    <mergeCell ref="A361:C361"/>
    <mergeCell ref="A362:C362"/>
    <mergeCell ref="A248:C248"/>
    <mergeCell ref="B91:C91"/>
    <mergeCell ref="B92:C92"/>
    <mergeCell ref="A106:D106"/>
    <mergeCell ref="A107:D107"/>
    <mergeCell ref="A143:C143"/>
    <mergeCell ref="A144:C144"/>
    <mergeCell ref="A186:C186"/>
    <mergeCell ref="A187:C187"/>
    <mergeCell ref="A188:C188"/>
    <mergeCell ref="A243:C243"/>
    <mergeCell ref="A244:C244"/>
    <mergeCell ref="A71:D71"/>
    <mergeCell ref="A61:D61"/>
    <mergeCell ref="A67:D67"/>
    <mergeCell ref="A68:D68"/>
    <mergeCell ref="A69:D69"/>
    <mergeCell ref="A70:D70"/>
  </mergeCells>
  <printOptions horizontalCentered="1"/>
  <pageMargins left="0.2" right="0.2" top="0.51181102362204722" bottom="0.23622047244094491" header="0.31496062992125984" footer="0.31496062992125984"/>
  <pageSetup scale="69" fitToHeight="0" orientation="portrait" r:id="rId1"/>
  <rowBreaks count="8" manualBreakCount="8">
    <brk id="62" max="3" man="1"/>
    <brk id="137" max="3" man="1"/>
    <brk id="186" max="3" man="1"/>
    <brk id="242" max="3" man="1"/>
    <brk id="301" max="3" man="1"/>
    <brk id="360" max="3" man="1"/>
    <brk id="437" max="3" man="1"/>
    <brk id="49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Situación</vt:lpstr>
      <vt:lpstr>Est. de Rendimiento Fin</vt:lpstr>
      <vt:lpstr>Nota a los EEFF</vt:lpstr>
      <vt:lpstr>'Est. de Rendimiento Fin'!Área_de_impresión</vt:lpstr>
      <vt:lpstr>'Estado de Situación'!Área_de_impresión</vt:lpstr>
      <vt:lpstr>'Nota a los EEFF'!Área_de_impresión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2025-11-05T17:18:39Z</cp:lastPrinted>
  <dcterms:created xsi:type="dcterms:W3CDTF">2019-01-23T13:32:50Z</dcterms:created>
  <dcterms:modified xsi:type="dcterms:W3CDTF">2026-03-10T13:07:56Z</dcterms:modified>
</cp:coreProperties>
</file>